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onicaradulescu/upwork/bogdan/trackere 2026/free-annual-leave-planner-template/"/>
    </mc:Choice>
  </mc:AlternateContent>
  <xr:revisionPtr revIDLastSave="0" documentId="13_ncr:1_{38E9257A-0726-9448-B0C2-67A76E0F606C}" xr6:coauthVersionLast="47" xr6:coauthVersionMax="47" xr10:uidLastSave="{00000000-0000-0000-0000-000000000000}"/>
  <bookViews>
    <workbookView xWindow="1200" yWindow="1240" windowWidth="27780" windowHeight="13200" xr2:uid="{00000000-000D-0000-FFFF-FFFF00000000}"/>
  </bookViews>
  <sheets>
    <sheet name="2026 Leave planner | LeaveBoard" sheetId="1" r:id="rId1"/>
    <sheet name="Holidays" sheetId="2" r:id="rId2"/>
    <sheet name="Legend" sheetId="3" r:id="rId3"/>
    <sheet name="Employees" sheetId="4" r:id="rId4"/>
    <sheet name="Automated Leave Planner" sheetId="5" r:id="rId5"/>
  </sheets>
  <externalReferences>
    <externalReference r:id="rId6"/>
  </externalReferences>
  <definedNames>
    <definedName name="employees_names">Employees!$A$2:$A$8</definedName>
    <definedName name="holidays" localSheetId="3">#REF!</definedName>
    <definedName name="holidays">Holidays!$A$5:$A$15</definedName>
    <definedName name="leave_type">Legend!$A$2:$A$6</definedName>
    <definedName name="lstHolidays">[1]!CompanyHolidays[Company Holidays]</definedName>
    <definedName name="weekend_holidays">Holidays!$C$5:$C$14</definedName>
    <definedName name="weekends">Holidays!$A$18:$A$121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8" i="2" l="1"/>
  <c r="M12" i="1"/>
  <c r="M11" i="1"/>
  <c r="M10" i="1"/>
  <c r="M9" i="1"/>
  <c r="M8" i="1"/>
  <c r="L12" i="1"/>
  <c r="L11" i="1"/>
  <c r="L9" i="1"/>
  <c r="L8" i="1"/>
  <c r="K12" i="1"/>
  <c r="K11" i="1"/>
  <c r="K10" i="1"/>
  <c r="K9" i="1"/>
  <c r="K8" i="1"/>
  <c r="J12" i="1"/>
  <c r="J11" i="1"/>
  <c r="J10" i="1"/>
  <c r="J9" i="1"/>
  <c r="J8" i="1"/>
  <c r="M13" i="1"/>
  <c r="K13" i="1"/>
  <c r="I10" i="1"/>
  <c r="A19" i="2" l="1"/>
  <c r="A20" i="2" l="1"/>
  <c r="A21" i="2" l="1"/>
  <c r="A22" i="2" l="1"/>
  <c r="A23" i="2" s="1"/>
  <c r="A24" i="2" l="1"/>
  <c r="A25" i="2" l="1"/>
  <c r="A26" i="2" l="1"/>
  <c r="A27" i="2" l="1"/>
  <c r="A28" i="2" l="1"/>
  <c r="A29" i="2" l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C11" i="2" l="1"/>
  <c r="C6" i="2"/>
  <c r="C8" i="2"/>
  <c r="C7" i="2"/>
  <c r="C9" i="2"/>
  <c r="C10" i="2"/>
  <c r="C12" i="2"/>
  <c r="C15" i="2"/>
  <c r="C13" i="2"/>
  <c r="C14" i="2"/>
  <c r="C5" i="2"/>
  <c r="E11" i="1" l="1"/>
  <c r="I11" i="1" s="1"/>
  <c r="E8" i="1"/>
  <c r="E12" i="1"/>
  <c r="I12" i="1" s="1"/>
  <c r="E14" i="1"/>
  <c r="E16" i="1"/>
  <c r="L13" i="1" s="1"/>
  <c r="E15" i="1"/>
  <c r="E13" i="1"/>
  <c r="I13" i="1" s="1"/>
  <c r="E10" i="1"/>
  <c r="E9" i="1"/>
  <c r="H8" i="1" l="1"/>
  <c r="H11" i="1"/>
  <c r="H12" i="1"/>
  <c r="J13" i="1"/>
  <c r="H13" i="1"/>
  <c r="H10" i="1"/>
  <c r="L10" i="1"/>
  <c r="I9" i="1"/>
  <c r="H9" i="1"/>
  <c r="I8" i="1"/>
</calcChain>
</file>

<file path=xl/sharedStrings.xml><?xml version="1.0" encoding="utf-8"?>
<sst xmlns="http://schemas.openxmlformats.org/spreadsheetml/2006/main" count="178" uniqueCount="71">
  <si>
    <t>Vacation</t>
  </si>
  <si>
    <t>Sick</t>
  </si>
  <si>
    <t>Maternity</t>
  </si>
  <si>
    <t>Casual</t>
  </si>
  <si>
    <t>Company Holidays</t>
  </si>
  <si>
    <t>Description</t>
  </si>
  <si>
    <t>New Year's Day</t>
  </si>
  <si>
    <t>Company name</t>
  </si>
  <si>
    <t>Year</t>
  </si>
  <si>
    <t>Martin Luther King Jr. Day</t>
  </si>
  <si>
    <t>Memorial Day</t>
  </si>
  <si>
    <t>Labor Day</t>
  </si>
  <si>
    <t>Veterans Day</t>
  </si>
  <si>
    <t>Legend</t>
  </si>
  <si>
    <t>Employee name</t>
  </si>
  <si>
    <t>January</t>
  </si>
  <si>
    <t>February</t>
  </si>
  <si>
    <t>March</t>
  </si>
  <si>
    <t>Su</t>
  </si>
  <si>
    <t>Mo</t>
  </si>
  <si>
    <t>Tu</t>
  </si>
  <si>
    <t>We</t>
  </si>
  <si>
    <t>Th</t>
  </si>
  <si>
    <t>Fr</t>
  </si>
  <si>
    <t>Sa</t>
  </si>
  <si>
    <t>Other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</si>
  <si>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</si>
  <si>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</si>
  <si>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</si>
  <si>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</si>
  <si>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</si>
  <si>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</si>
  <si>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</si>
  <si>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</si>
  <si>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</si>
  <si>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Coumbus Day</t>
  </si>
  <si>
    <t>Thanksgiving Day</t>
  </si>
  <si>
    <t>Christmas Day</t>
  </si>
  <si>
    <t>My business</t>
  </si>
  <si>
    <t>Annual Leave Planner</t>
  </si>
  <si>
    <t>Start Date</t>
  </si>
  <si>
    <t>End Date</t>
  </si>
  <si>
    <t>Leave Type</t>
  </si>
  <si>
    <t>No. of days</t>
  </si>
  <si>
    <t>Employee Name</t>
  </si>
  <si>
    <t>Department</t>
  </si>
  <si>
    <t>Albert Watson</t>
  </si>
  <si>
    <t>Marketing</t>
  </si>
  <si>
    <t>Brent Cary</t>
  </si>
  <si>
    <t>Logistics</t>
  </si>
  <si>
    <t>Charlie Down</t>
  </si>
  <si>
    <t>Finance</t>
  </si>
  <si>
    <t>Davidson May</t>
  </si>
  <si>
    <t>Management</t>
  </si>
  <si>
    <t>Mike Smith</t>
  </si>
  <si>
    <t>PR</t>
  </si>
  <si>
    <t>Nicholas Piere</t>
  </si>
  <si>
    <t>Peter Carly</t>
  </si>
  <si>
    <t>Weekends</t>
  </si>
  <si>
    <t>Total</t>
  </si>
  <si>
    <t>Annual Leave Balance</t>
  </si>
  <si>
    <t>Annual Leave History</t>
  </si>
  <si>
    <t>Presidents' Day</t>
  </si>
  <si>
    <t>Holidays during Weekends</t>
  </si>
  <si>
    <t>http://leaveboard.com</t>
  </si>
  <si>
    <t xml:space="preserve">At LeaveBoard we offer the free alternative to static spreadsheets with powerful tools tools that simplify tracking, streamline leave policies and support informed decision making. </t>
  </si>
  <si>
    <t>Check it out today for free</t>
  </si>
  <si>
    <t>⬆️⬆️⬆️</t>
  </si>
  <si>
    <t>Juneteenth</t>
  </si>
  <si>
    <t>Independence Day' day off</t>
  </si>
  <si>
    <t>The 2026 Annual Leave Planner is sponsored by LeaveBoard.com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</si>
</sst>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;@"/>
    <numFmt numFmtId="165" formatCode="d"/>
    <numFmt numFmtId="166" formatCode="[$-409]d\-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14"/>
      <color rgb="FF000000"/>
      <name val="Verdana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3"/>
      <name val="Calibri Light"/>
      <family val="1"/>
      <scheme val="major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22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rgb="FF222222"/>
      <name val="Arial"/>
      <family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rgb="FF00CC66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9">
    <xf numFmtId="0" fontId="0" fillId="0" borderId="0"/>
    <xf numFmtId="0" fontId="3" fillId="0" borderId="0">
      <alignment horizontal="left" vertical="center" indent="1"/>
    </xf>
    <xf numFmtId="14" fontId="1" fillId="0" borderId="0">
      <alignment horizontal="left" vertical="center" indent="1"/>
    </xf>
    <xf numFmtId="0" fontId="1" fillId="0" borderId="0">
      <alignment horizontal="left" vertical="center" wrapText="1" indent="1"/>
    </xf>
    <xf numFmtId="0" fontId="1" fillId="2" borderId="0" applyNumberFormat="0" applyBorder="0" applyAlignment="0" applyProtection="0"/>
    <xf numFmtId="0" fontId="12" fillId="6" borderId="0" applyNumberFormat="0" applyBorder="0" applyAlignment="0" applyProtection="0"/>
    <xf numFmtId="165" fontId="1" fillId="0" borderId="0" applyFont="0" applyFill="0" applyBorder="0">
      <alignment horizontal="center" vertical="center"/>
    </xf>
    <xf numFmtId="0" fontId="13" fillId="0" borderId="0">
      <alignment horizontal="left" vertical="center" indent="2"/>
    </xf>
    <xf numFmtId="0" fontId="16" fillId="0" borderId="0" applyNumberFormat="0" applyFill="0" applyBorder="0" applyAlignment="0" applyProtection="0"/>
  </cellStyleXfs>
  <cellXfs count="69">
    <xf numFmtId="0" fontId="0" fillId="0" borderId="0" xfId="0"/>
    <xf numFmtId="0" fontId="5" fillId="0" borderId="0" xfId="0" applyFont="1"/>
    <xf numFmtId="49" fontId="0" fillId="0" borderId="0" xfId="0" applyNumberFormat="1"/>
    <xf numFmtId="49" fontId="0" fillId="0" borderId="17" xfId="0" applyNumberFormat="1" applyBorder="1"/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7" fillId="4" borderId="12" xfId="0" applyNumberFormat="1" applyFont="1" applyFill="1" applyBorder="1" applyAlignment="1">
      <alignment horizontal="center" vertical="center"/>
    </xf>
    <xf numFmtId="0" fontId="0" fillId="5" borderId="0" xfId="0" applyFill="1"/>
    <xf numFmtId="0" fontId="5" fillId="5" borderId="0" xfId="0" applyFont="1" applyFill="1"/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65" fontId="7" fillId="5" borderId="8" xfId="0" applyNumberFormat="1" applyFont="1" applyFill="1" applyBorder="1" applyAlignment="1">
      <alignment horizontal="center" vertical="center"/>
    </xf>
    <xf numFmtId="165" fontId="7" fillId="5" borderId="9" xfId="0" applyNumberFormat="1" applyFont="1" applyFill="1" applyBorder="1" applyAlignment="1">
      <alignment horizontal="center" vertical="center"/>
    </xf>
    <xf numFmtId="165" fontId="7" fillId="5" borderId="10" xfId="0" applyNumberFormat="1" applyFont="1" applyFill="1" applyBorder="1" applyAlignment="1">
      <alignment horizontal="center" vertical="center"/>
    </xf>
    <xf numFmtId="165" fontId="7" fillId="5" borderId="11" xfId="0" applyNumberFormat="1" applyFont="1" applyFill="1" applyBorder="1" applyAlignment="1">
      <alignment horizontal="center" vertical="center"/>
    </xf>
    <xf numFmtId="165" fontId="7" fillId="5" borderId="12" xfId="0" applyNumberFormat="1" applyFont="1" applyFill="1" applyBorder="1" applyAlignment="1">
      <alignment horizontal="center" vertical="center"/>
    </xf>
    <xf numFmtId="165" fontId="7" fillId="5" borderId="13" xfId="0" applyNumberFormat="1" applyFont="1" applyFill="1" applyBorder="1" applyAlignment="1">
      <alignment horizontal="center" vertical="center"/>
    </xf>
    <xf numFmtId="165" fontId="0" fillId="5" borderId="0" xfId="0" applyNumberFormat="1" applyFill="1"/>
    <xf numFmtId="165" fontId="5" fillId="5" borderId="0" xfId="0" applyNumberFormat="1" applyFont="1" applyFill="1"/>
    <xf numFmtId="165" fontId="7" fillId="5" borderId="14" xfId="0" applyNumberFormat="1" applyFont="1" applyFill="1" applyBorder="1"/>
    <xf numFmtId="165" fontId="7" fillId="5" borderId="15" xfId="0" applyNumberFormat="1" applyFont="1" applyFill="1" applyBorder="1"/>
    <xf numFmtId="165" fontId="7" fillId="5" borderId="16" xfId="0" applyNumberFormat="1" applyFont="1" applyFill="1" applyBorder="1"/>
    <xf numFmtId="165" fontId="7" fillId="5" borderId="14" xfId="0" applyNumberFormat="1" applyFont="1" applyFill="1" applyBorder="1" applyAlignment="1">
      <alignment vertical="center"/>
    </xf>
    <xf numFmtId="0" fontId="2" fillId="2" borderId="0" xfId="4" applyFont="1" applyAlignment="1">
      <alignment horizontal="center" vertical="center"/>
    </xf>
    <xf numFmtId="0" fontId="12" fillId="6" borderId="0" xfId="5"/>
    <xf numFmtId="0" fontId="14" fillId="2" borderId="0" xfId="4" applyFont="1" applyBorder="1" applyAlignment="1">
      <alignment horizontal="center" vertical="center"/>
    </xf>
    <xf numFmtId="164" fontId="5" fillId="0" borderId="1" xfId="0" applyNumberFormat="1" applyFont="1" applyBorder="1"/>
    <xf numFmtId="0" fontId="5" fillId="0" borderId="1" xfId="0" applyFont="1" applyBorder="1"/>
    <xf numFmtId="0" fontId="9" fillId="0" borderId="24" xfId="0" applyFont="1" applyBorder="1" applyAlignment="1">
      <alignment horizontal="center" vertical="center"/>
    </xf>
    <xf numFmtId="164" fontId="0" fillId="0" borderId="0" xfId="0" applyNumberFormat="1"/>
    <xf numFmtId="164" fontId="0" fillId="0" borderId="1" xfId="0" applyNumberFormat="1" applyBorder="1"/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17" fillId="0" borderId="0" xfId="0" applyFont="1"/>
    <xf numFmtId="0" fontId="2" fillId="3" borderId="30" xfId="0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65" fontId="7" fillId="5" borderId="33" xfId="0" applyNumberFormat="1" applyFont="1" applyFill="1" applyBorder="1" applyAlignment="1">
      <alignment horizontal="center" vertical="center"/>
    </xf>
    <xf numFmtId="165" fontId="7" fillId="5" borderId="14" xfId="0" applyNumberFormat="1" applyFont="1" applyFill="1" applyBorder="1" applyAlignment="1">
      <alignment horizontal="center" vertical="center"/>
    </xf>
    <xf numFmtId="165" fontId="7" fillId="5" borderId="14" xfId="0" applyNumberFormat="1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27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/>
    </xf>
    <xf numFmtId="49" fontId="4" fillId="5" borderId="2" xfId="0" applyNumberFormat="1" applyFont="1" applyFill="1" applyBorder="1" applyAlignment="1">
      <alignment horizontal="center" vertical="top"/>
    </xf>
    <xf numFmtId="49" fontId="4" fillId="5" borderId="3" xfId="0" applyNumberFormat="1" applyFont="1" applyFill="1" applyBorder="1" applyAlignment="1">
      <alignment horizontal="center" vertical="top"/>
    </xf>
    <xf numFmtId="49" fontId="4" fillId="5" borderId="4" xfId="0" applyNumberFormat="1" applyFont="1" applyFill="1" applyBorder="1" applyAlignment="1">
      <alignment horizontal="center" vertical="top"/>
    </xf>
    <xf numFmtId="0" fontId="20" fillId="7" borderId="18" xfId="0" applyFont="1" applyFill="1" applyBorder="1" applyAlignment="1">
      <alignment horizontal="center" wrapText="1"/>
    </xf>
    <xf numFmtId="0" fontId="20" fillId="7" borderId="28" xfId="0" applyFont="1" applyFill="1" applyBorder="1" applyAlignment="1">
      <alignment horizontal="center" wrapText="1"/>
    </xf>
    <xf numFmtId="0" fontId="20" fillId="7" borderId="19" xfId="0" applyFont="1" applyFill="1" applyBorder="1" applyAlignment="1">
      <alignment horizontal="center" wrapText="1"/>
    </xf>
    <xf numFmtId="0" fontId="20" fillId="7" borderId="20" xfId="0" applyFont="1" applyFill="1" applyBorder="1" applyAlignment="1">
      <alignment horizontal="center" wrapText="1"/>
    </xf>
    <xf numFmtId="0" fontId="20" fillId="7" borderId="0" xfId="0" applyFont="1" applyFill="1" applyAlignment="1">
      <alignment horizontal="center" wrapText="1"/>
    </xf>
    <xf numFmtId="0" fontId="20" fillId="7" borderId="21" xfId="0" applyFont="1" applyFill="1" applyBorder="1" applyAlignment="1">
      <alignment horizontal="center" wrapText="1"/>
    </xf>
    <xf numFmtId="0" fontId="18" fillId="7" borderId="22" xfId="8" applyFont="1" applyFill="1" applyBorder="1" applyAlignment="1">
      <alignment horizontal="center"/>
    </xf>
    <xf numFmtId="0" fontId="19" fillId="7" borderId="29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15" fillId="0" borderId="0" xfId="0" applyFont="1" applyAlignment="1">
      <alignment horizontal="center"/>
    </xf>
  </cellXfs>
  <cellStyles count="9">
    <cellStyle name="20% - Accent2" xfId="4" builtinId="34"/>
    <cellStyle name="Bad" xfId="5" builtinId="27"/>
    <cellStyle name="Days" xfId="6" xr:uid="{00000000-0005-0000-0000-000002000000}"/>
    <cellStyle name="Hyperlink" xfId="8" builtinId="8"/>
    <cellStyle name="Months" xfId="7" xr:uid="{00000000-0005-0000-0000-000004000000}"/>
    <cellStyle name="Normal" xfId="0" builtinId="0"/>
    <cellStyle name="Table Dates" xfId="2" xr:uid="{00000000-0005-0000-0000-000006000000}"/>
    <cellStyle name="Table details" xfId="3" xr:uid="{00000000-0005-0000-0000-000007000000}"/>
    <cellStyle name="Table Headers" xfId="1" xr:uid="{00000000-0005-0000-0000-000008000000}"/>
  </cellStyles>
  <dxfs count="0"/>
  <tableStyles count="0" defaultTableStyle="TableStyleMedium2" defaultPivotStyle="PivotStyleLight16"/>
  <colors>
    <mruColors>
      <color rgb="FFCCFFCC"/>
      <color rgb="FFFF5050"/>
      <color rgb="FFFFDA65"/>
      <color rgb="FFF4B082"/>
      <color rgb="FF8EA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radulescu/AppData/Roaming/Microsoft/Excel/employee-attendance-tracker%20(version%20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 View"/>
      <sheetName val="Employee Leave Tracker"/>
      <sheetName val="List of Employees"/>
      <sheetName val="Leave Types"/>
      <sheetName val="Company Holidays"/>
      <sheetName val="employee-attendance-tracker (v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leaveboar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M23"/>
  <sheetViews>
    <sheetView tabSelected="1" topLeftCell="A4" zoomScaleNormal="100" zoomScalePageLayoutView="120" workbookViewId="0">
      <selection activeCell="C9" sqref="C9"/>
    </sheetView>
  </sheetViews>
  <sheetFormatPr baseColWidth="10" defaultColWidth="9.1640625" defaultRowHeight="15" x14ac:dyDescent="0.2"/>
  <cols>
    <col min="1" max="5" width="18.5" customWidth="1"/>
    <col min="6" max="6" width="7" customWidth="1"/>
    <col min="7" max="7" width="18.5" customWidth="1"/>
    <col min="8" max="13" width="12.83203125" customWidth="1"/>
    <col min="14" max="26" width="18.5" customWidth="1"/>
    <col min="27" max="101" width="3.6640625" customWidth="1"/>
  </cols>
  <sheetData>
    <row r="1" spans="1:13" ht="28.5" customHeight="1" x14ac:dyDescent="0.2">
      <c r="A1" s="46" t="s">
        <v>39</v>
      </c>
      <c r="B1" s="47"/>
      <c r="C1" s="39" t="s">
        <v>7</v>
      </c>
    </row>
    <row r="2" spans="1:13" ht="15" customHeight="1" x14ac:dyDescent="0.2">
      <c r="A2" s="48"/>
      <c r="B2" s="49"/>
      <c r="C2" s="40" t="s">
        <v>38</v>
      </c>
    </row>
    <row r="3" spans="1:13" ht="30.75" customHeight="1" x14ac:dyDescent="0.2">
      <c r="A3" s="48"/>
      <c r="B3" s="49"/>
      <c r="C3" s="41" t="s">
        <v>8</v>
      </c>
    </row>
    <row r="4" spans="1:13" ht="15.75" customHeight="1" thickBot="1" x14ac:dyDescent="0.25">
      <c r="A4" s="50"/>
      <c r="B4" s="51"/>
      <c r="C4" s="42">
        <v>2026</v>
      </c>
    </row>
    <row r="5" spans="1:13" ht="15.75" customHeight="1" x14ac:dyDescent="0.2">
      <c r="A5" s="7"/>
      <c r="B5" s="7"/>
      <c r="C5" s="6"/>
    </row>
    <row r="6" spans="1:13" ht="19" x14ac:dyDescent="0.2">
      <c r="A6" s="52" t="s">
        <v>61</v>
      </c>
      <c r="B6" s="53"/>
      <c r="C6" s="53"/>
      <c r="D6" s="53"/>
      <c r="E6" s="54"/>
      <c r="G6" s="52" t="s">
        <v>60</v>
      </c>
      <c r="H6" s="53"/>
      <c r="I6" s="53"/>
      <c r="J6" s="53"/>
      <c r="K6" s="53"/>
      <c r="L6" s="53"/>
      <c r="M6" s="54"/>
    </row>
    <row r="7" spans="1:13" x14ac:dyDescent="0.2">
      <c r="A7" s="36" t="s">
        <v>14</v>
      </c>
      <c r="B7" s="36" t="s">
        <v>40</v>
      </c>
      <c r="C7" s="36" t="s">
        <v>41</v>
      </c>
      <c r="D7" s="36" t="s">
        <v>42</v>
      </c>
      <c r="E7" s="36" t="s">
        <v>43</v>
      </c>
      <c r="G7" s="36" t="s">
        <v>14</v>
      </c>
      <c r="H7" s="36" t="s">
        <v>59</v>
      </c>
      <c r="I7" s="36" t="s">
        <v>0</v>
      </c>
      <c r="J7" s="36" t="s">
        <v>1</v>
      </c>
      <c r="K7" s="36" t="s">
        <v>2</v>
      </c>
      <c r="L7" s="36" t="s">
        <v>3</v>
      </c>
      <c r="M7" s="36" t="s">
        <v>25</v>
      </c>
    </row>
    <row r="8" spans="1:13" x14ac:dyDescent="0.2">
      <c r="A8" s="34" t="s">
        <v>46</v>
      </c>
      <c r="B8" s="35">
        <v>46024</v>
      </c>
      <c r="C8" s="35">
        <v>46025</v>
      </c>
      <c r="D8" s="34" t="s">
        <v>0</v>
      </c>
      <c r="E8" s="34">
        <f t="shared" ref="E8:E16" si="0" xml:space="preserve"> 1 + C8 - B8 - COUNTIFS(holidays, "&gt;="&amp;B8, holidays, "&lt;="&amp;C8) - COUNTIFS(weekends, "&gt;="&amp;B8, weekends, "&lt;="&amp;C8)+COUNTIFS(weekend_holidays,"&gt;="&amp;B8,weekend_holidays,"&lt;="&amp;C8)</f>
        <v>1</v>
      </c>
      <c r="G8" s="34" t="s">
        <v>46</v>
      </c>
      <c r="H8" s="37">
        <f>SUMIF($A$8:$A$20, G8, $E$8:$E$20)</f>
        <v>4</v>
      </c>
      <c r="I8" s="37">
        <f>SUMIFS( $E$8:$E$20, $A$8:$A$20,$G$8, $D$8:$D$20, $I$7)</f>
        <v>4</v>
      </c>
      <c r="J8" s="37">
        <f>SUMIFS( $E$8:$E$20, $A$8:$A$20,$G$8, $D$8:$D$20, $J$7)</f>
        <v>0</v>
      </c>
      <c r="K8" s="37">
        <f>SUMIFS( $E$8:$E$20, $A$8:$A$20,$G$8, $D$8:$D$20, $K$7)</f>
        <v>0</v>
      </c>
      <c r="L8" s="37">
        <f>SUMIFS( $E$8:$E$20, $A$8:$A$20,$G$8, $D$8:$D$20, $L$7)</f>
        <v>0</v>
      </c>
      <c r="M8" s="37">
        <f>SUMIFS( $E$8:$E$20, $A$8:$A$20,$G$8, $D$8:$D$20, $M$7)</f>
        <v>0</v>
      </c>
    </row>
    <row r="9" spans="1:13" x14ac:dyDescent="0.2">
      <c r="A9" s="34" t="s">
        <v>48</v>
      </c>
      <c r="B9" s="35">
        <v>46028</v>
      </c>
      <c r="C9" s="35">
        <v>46032</v>
      </c>
      <c r="D9" s="34" t="s">
        <v>0</v>
      </c>
      <c r="E9" s="34">
        <f t="shared" si="0"/>
        <v>4</v>
      </c>
      <c r="G9" s="34" t="s">
        <v>48</v>
      </c>
      <c r="H9" s="37">
        <f t="shared" ref="H9:H13" si="1">SUMIF($A$8:$A$20, G9, $E$8:$E$20)</f>
        <v>4</v>
      </c>
      <c r="I9" s="37">
        <f>SUMIFS( $E$8:$E$20, $A$8:$A$20,G9, $D$8:$D$20, $I$7)</f>
        <v>4</v>
      </c>
      <c r="J9" s="37">
        <f>SUMIFS( $E$8:$E$20, $A$8:$A$20,G9, $D$8:$D$20, $J$7)</f>
        <v>0</v>
      </c>
      <c r="K9" s="37">
        <f>SUMIFS( $E$8:$E$20, $A$8:$A$20,$G$9, $D$8:$D$20, $K$7)</f>
        <v>0</v>
      </c>
      <c r="L9" s="37">
        <f>SUMIFS( $E$8:$E$20, $A$8:$A$20,$G$9, $D$8:$D$20, $L$7)</f>
        <v>0</v>
      </c>
      <c r="M9" s="37">
        <f>SUMIFS( $E$8:$E$20, $A$8:$A$20,$G$9, $D$8:$D$20, $M$7)</f>
        <v>0</v>
      </c>
    </row>
    <row r="10" spans="1:13" x14ac:dyDescent="0.2">
      <c r="A10" s="34" t="s">
        <v>52</v>
      </c>
      <c r="B10" s="35">
        <v>46023</v>
      </c>
      <c r="C10" s="35">
        <v>46053</v>
      </c>
      <c r="D10" s="34" t="s">
        <v>1</v>
      </c>
      <c r="E10" s="34">
        <f t="shared" si="0"/>
        <v>20</v>
      </c>
      <c r="G10" s="34" t="s">
        <v>50</v>
      </c>
      <c r="H10" s="37">
        <f t="shared" si="1"/>
        <v>7</v>
      </c>
      <c r="I10" s="37">
        <f t="shared" ref="I10:I12" si="2">SUMIFS( $E$8:$E$20, $A$8:$A$20,G10, $D$8:$D$20, $I$7)</f>
        <v>0</v>
      </c>
      <c r="J10" s="37">
        <f>SUMIFS( $E$8:$E$20, $A$8:$A$20,G10, $D$8:$D$20, $J$7)</f>
        <v>0</v>
      </c>
      <c r="K10" s="37">
        <f>SUMIFS( $E$8:$E$20, $A$8:$A$20,$G$10, $D$8:$D$20, $K$7)</f>
        <v>0</v>
      </c>
      <c r="L10" s="37">
        <f>SUMIFS( $E$8:$E$20, $A$8:$A$20,$G$10, $D$8:$D$20, $L$7)</f>
        <v>7</v>
      </c>
      <c r="M10" s="37">
        <f>SUMIFS( $E$8:$E$20, $A$8:$A$20,$G$10, $D$8:$D$20, $M$7)</f>
        <v>0</v>
      </c>
    </row>
    <row r="11" spans="1:13" x14ac:dyDescent="0.2">
      <c r="A11" s="34" t="s">
        <v>54</v>
      </c>
      <c r="B11" s="35">
        <v>46023</v>
      </c>
      <c r="C11" s="35">
        <v>46027</v>
      </c>
      <c r="D11" s="34" t="s">
        <v>0</v>
      </c>
      <c r="E11" s="34">
        <f t="shared" si="0"/>
        <v>2</v>
      </c>
      <c r="G11" s="34" t="s">
        <v>54</v>
      </c>
      <c r="H11" s="37">
        <f t="shared" si="1"/>
        <v>2</v>
      </c>
      <c r="I11" s="37">
        <f t="shared" si="2"/>
        <v>2</v>
      </c>
      <c r="J11" s="37">
        <f>SUMIFS( $E$8:$E$20, $A$8:$A$20,$G$11, $D$8:$D$20, $J$7)</f>
        <v>0</v>
      </c>
      <c r="K11" s="37">
        <f>SUMIFS( $E$8:$E$20, $A$8:$A$20,$G$11, $D$8:$D$20, $K$7)</f>
        <v>0</v>
      </c>
      <c r="L11" s="37">
        <f>SUMIFS( $E$8:$E$20, $A$8:$A$20,$G$11, $D$8:$D$20, $L$7)</f>
        <v>0</v>
      </c>
      <c r="M11" s="37">
        <f>SUMIFS( $E$8:$E$20, $A$8:$A$20,$G$11, $D$8:$D$20, $M$7)</f>
        <v>0</v>
      </c>
    </row>
    <row r="12" spans="1:13" x14ac:dyDescent="0.2">
      <c r="A12" s="34" t="s">
        <v>56</v>
      </c>
      <c r="B12" s="35">
        <v>46024</v>
      </c>
      <c r="C12" s="35">
        <v>46025</v>
      </c>
      <c r="D12" s="34" t="s">
        <v>0</v>
      </c>
      <c r="E12" s="34">
        <f t="shared" si="0"/>
        <v>1</v>
      </c>
      <c r="G12" s="34" t="s">
        <v>56</v>
      </c>
      <c r="H12" s="37">
        <f t="shared" si="1"/>
        <v>1</v>
      </c>
      <c r="I12" s="37">
        <f t="shared" si="2"/>
        <v>1</v>
      </c>
      <c r="J12" s="37">
        <f>SUMIFS( $E$8:$E$20, $A$8:$A$20,$G$12, $D$8:$D$20, $J$7)</f>
        <v>0</v>
      </c>
      <c r="K12" s="37">
        <f>SUMIFS( $E$8:$E$20, $A$8:$A$20,$G$12, $D$8:$D$20, $K$7)</f>
        <v>0</v>
      </c>
      <c r="L12" s="37">
        <f>SUMIFS( $E$8:$E$20, $A$8:$A$20,$G$12, $D$8:$D$20, $L$7)</f>
        <v>0</v>
      </c>
      <c r="M12" s="37">
        <f>SUMIFS( $E$8:$E$20, $A$8:$A$20,$G$12, $D$8:$D$20, $M$7)</f>
        <v>0</v>
      </c>
    </row>
    <row r="13" spans="1:13" x14ac:dyDescent="0.2">
      <c r="A13" s="34" t="s">
        <v>52</v>
      </c>
      <c r="B13" s="35">
        <v>46052</v>
      </c>
      <c r="C13" s="35">
        <v>46057</v>
      </c>
      <c r="D13" s="34" t="s">
        <v>0</v>
      </c>
      <c r="E13" s="34">
        <f t="shared" si="0"/>
        <v>4</v>
      </c>
      <c r="G13" s="34" t="s">
        <v>52</v>
      </c>
      <c r="H13" s="37">
        <f t="shared" si="1"/>
        <v>28</v>
      </c>
      <c r="I13" s="37">
        <f t="shared" ref="I13" si="3">SUMIFS( $E$8:$E$20, $A$8:$A$20,G13, $D$8:$D$20, $I$7)</f>
        <v>4</v>
      </c>
      <c r="J13" s="37">
        <f>SUMIFS( $E$8:$E$20, $A$8:$A$20,$G$13, $D$8:$D$20, $J$7)</f>
        <v>20</v>
      </c>
      <c r="K13" s="37">
        <f>SUMIFS( $E$8:$E$20, $A$8:$A$20,$G$13, $D$8:$D$20, $K$7)</f>
        <v>0</v>
      </c>
      <c r="L13" s="37">
        <f>SUMIFS( $E$8:$E$20, $A$8:$A$20,$G$13, $D$8:$D$20,$L$7)</f>
        <v>4</v>
      </c>
      <c r="M13" s="37">
        <f>SUMIFS( $E$8:$E$20, $A$8:$A$20,$G$13, $D$8:$D$20, $M$7)</f>
        <v>0</v>
      </c>
    </row>
    <row r="14" spans="1:13" x14ac:dyDescent="0.2">
      <c r="A14" s="34" t="s">
        <v>46</v>
      </c>
      <c r="B14" s="35">
        <v>46070</v>
      </c>
      <c r="C14" s="35">
        <v>46072</v>
      </c>
      <c r="D14" s="34" t="s">
        <v>0</v>
      </c>
      <c r="E14" s="34">
        <f t="shared" si="0"/>
        <v>3</v>
      </c>
    </row>
    <row r="15" spans="1:13" x14ac:dyDescent="0.2">
      <c r="A15" s="34" t="s">
        <v>50</v>
      </c>
      <c r="B15" s="35">
        <v>46155</v>
      </c>
      <c r="C15" s="35">
        <v>46163</v>
      </c>
      <c r="D15" s="34" t="s">
        <v>3</v>
      </c>
      <c r="E15" s="34">
        <f t="shared" si="0"/>
        <v>7</v>
      </c>
    </row>
    <row r="16" spans="1:13" x14ac:dyDescent="0.2">
      <c r="A16" s="34" t="s">
        <v>52</v>
      </c>
      <c r="B16" s="35">
        <v>46166</v>
      </c>
      <c r="C16" s="35">
        <v>46173</v>
      </c>
      <c r="D16" s="34" t="s">
        <v>3</v>
      </c>
      <c r="E16" s="34">
        <f t="shared" si="0"/>
        <v>4</v>
      </c>
    </row>
    <row r="23" spans="1:13" ht="21" x14ac:dyDescent="0.25">
      <c r="A23" s="55" t="s">
        <v>70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</row>
  </sheetData>
  <sheetProtection formatCells="0" formatColumns="0" formatRows="0" insertColumns="0" insertRows="0" insertHyperlinks="0" deleteColumns="0" deleteRows="0" sort="0" autoFilter="0" pivotTables="0"/>
  <mergeCells count="4">
    <mergeCell ref="A1:B4"/>
    <mergeCell ref="G6:M6"/>
    <mergeCell ref="A6:E6"/>
    <mergeCell ref="A23:M23"/>
  </mergeCells>
  <dataValidations count="2">
    <dataValidation type="list" allowBlank="1" showInputMessage="1" showErrorMessage="1" sqref="G8:G13 A8:A16" xr:uid="{00000000-0002-0000-0000-000000000000}">
      <formula1>employees_names</formula1>
    </dataValidation>
    <dataValidation type="list" allowBlank="1" showInputMessage="1" showErrorMessage="1" sqref="D8:D16 I7:M7" xr:uid="{00000000-0002-0000-0000-000001000000}">
      <formula1>leave_type</formula1>
    </dataValidation>
  </dataValidations>
  <pageMargins left="0.7" right="0.7" top="0.75" bottom="0.75" header="0.3" footer="0.3"/>
  <pageSetup orientation="landscape" r:id="rId1"/>
  <headerFooter>
    <oddHeader>&amp;CThis Vacation tracker has been brought to you by https://arahr.com/.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3:CV122"/>
  <sheetViews>
    <sheetView workbookViewId="0">
      <selection activeCell="C21" sqref="C21"/>
    </sheetView>
  </sheetViews>
  <sheetFormatPr baseColWidth="10" defaultColWidth="8.83203125" defaultRowHeight="15" x14ac:dyDescent="0.2"/>
  <cols>
    <col min="1" max="1" width="20.6640625" bestFit="1" customWidth="1"/>
    <col min="2" max="2" width="26" customWidth="1"/>
    <col min="3" max="3" width="24.33203125" customWidth="1"/>
    <col min="4" max="4" width="3.5" customWidth="1"/>
    <col min="5" max="5" width="8.5" customWidth="1"/>
    <col min="6" max="100" width="3.6640625" customWidth="1"/>
  </cols>
  <sheetData>
    <row r="3" spans="1:100" x14ac:dyDescent="0.2">
      <c r="A3" s="28" t="s">
        <v>4</v>
      </c>
      <c r="B3" s="28" t="s">
        <v>5</v>
      </c>
      <c r="C3" s="28" t="s">
        <v>63</v>
      </c>
      <c r="E3" s="26">
        <v>2026</v>
      </c>
    </row>
    <row r="4" spans="1:100" ht="16" thickBot="1" x14ac:dyDescent="0.25">
      <c r="A4" s="1"/>
      <c r="B4" s="1"/>
      <c r="C4" s="1"/>
    </row>
    <row r="5" spans="1:100" ht="19" thickBot="1" x14ac:dyDescent="0.25">
      <c r="A5" s="29">
        <v>46023</v>
      </c>
      <c r="B5" s="30" t="s">
        <v>6</v>
      </c>
      <c r="C5" s="29" t="str">
        <f>IFERROR(VLOOKUP(A5,$A$18:$B$121,1,FALSE),"")</f>
        <v/>
      </c>
      <c r="D5" s="2"/>
      <c r="E5" s="3"/>
      <c r="F5" s="56" t="s">
        <v>15</v>
      </c>
      <c r="G5" s="57"/>
      <c r="H5" s="57"/>
      <c r="I5" s="57"/>
      <c r="J5" s="57"/>
      <c r="K5" s="57"/>
      <c r="L5" s="58"/>
      <c r="M5" s="9"/>
      <c r="N5" s="56" t="s">
        <v>16</v>
      </c>
      <c r="O5" s="57"/>
      <c r="P5" s="57"/>
      <c r="Q5" s="57"/>
      <c r="R5" s="57"/>
      <c r="S5" s="57"/>
      <c r="T5" s="58"/>
      <c r="U5" s="10"/>
      <c r="V5" s="56" t="s">
        <v>17</v>
      </c>
      <c r="W5" s="57"/>
      <c r="X5" s="57"/>
      <c r="Y5" s="57"/>
      <c r="Z5" s="57"/>
      <c r="AA5" s="57"/>
      <c r="AB5" s="58"/>
      <c r="AC5" s="9"/>
      <c r="AD5" s="56" t="s">
        <v>26</v>
      </c>
      <c r="AE5" s="57"/>
      <c r="AF5" s="57"/>
      <c r="AG5" s="57"/>
      <c r="AH5" s="57"/>
      <c r="AI5" s="57"/>
      <c r="AJ5" s="58"/>
      <c r="AK5" s="10"/>
      <c r="AL5" s="56" t="s">
        <v>27</v>
      </c>
      <c r="AM5" s="57"/>
      <c r="AN5" s="57"/>
      <c r="AO5" s="57"/>
      <c r="AP5" s="57"/>
      <c r="AQ5" s="57"/>
      <c r="AR5" s="58"/>
      <c r="AS5" s="10"/>
      <c r="AT5" s="56" t="s">
        <v>28</v>
      </c>
      <c r="AU5" s="57"/>
      <c r="AV5" s="57"/>
      <c r="AW5" s="57"/>
      <c r="AX5" s="57"/>
      <c r="AY5" s="57"/>
      <c r="AZ5" s="58"/>
      <c r="BA5" s="9"/>
      <c r="BB5" s="56" t="s">
        <v>29</v>
      </c>
      <c r="BC5" s="57"/>
      <c r="BD5" s="57"/>
      <c r="BE5" s="57"/>
      <c r="BF5" s="57"/>
      <c r="BG5" s="57"/>
      <c r="BH5" s="58"/>
      <c r="BI5" s="10"/>
      <c r="BJ5" s="56" t="s">
        <v>30</v>
      </c>
      <c r="BK5" s="57"/>
      <c r="BL5" s="57"/>
      <c r="BM5" s="57"/>
      <c r="BN5" s="57"/>
      <c r="BO5" s="57"/>
      <c r="BP5" s="58"/>
      <c r="BQ5" s="10"/>
      <c r="BR5" s="56" t="s">
        <v>31</v>
      </c>
      <c r="BS5" s="57"/>
      <c r="BT5" s="57"/>
      <c r="BU5" s="57"/>
      <c r="BV5" s="57"/>
      <c r="BW5" s="57"/>
      <c r="BX5" s="58"/>
      <c r="BY5" s="9"/>
      <c r="BZ5" s="56" t="s">
        <v>32</v>
      </c>
      <c r="CA5" s="57"/>
      <c r="CB5" s="57"/>
      <c r="CC5" s="57"/>
      <c r="CD5" s="57"/>
      <c r="CE5" s="57"/>
      <c r="CF5" s="58"/>
      <c r="CG5" s="10"/>
      <c r="CH5" s="56" t="s">
        <v>33</v>
      </c>
      <c r="CI5" s="57"/>
      <c r="CJ5" s="57"/>
      <c r="CK5" s="57"/>
      <c r="CL5" s="57"/>
      <c r="CM5" s="57"/>
      <c r="CN5" s="58"/>
      <c r="CO5" s="10"/>
      <c r="CP5" s="56" t="s">
        <v>34</v>
      </c>
      <c r="CQ5" s="57"/>
      <c r="CR5" s="57"/>
      <c r="CS5" s="57"/>
      <c r="CT5" s="57"/>
      <c r="CU5" s="57"/>
      <c r="CV5" s="58"/>
    </row>
    <row r="6" spans="1:100" ht="16.5" customHeight="1" thickBot="1" x14ac:dyDescent="0.25">
      <c r="A6" s="29">
        <v>46041</v>
      </c>
      <c r="B6" s="30" t="s">
        <v>9</v>
      </c>
      <c r="C6" s="29" t="str">
        <f t="shared" ref="C6:C15" si="0">IFERROR(VLOOKUP(A6,$A$18:$B$121,1,FALSE),"")</f>
        <v/>
      </c>
      <c r="D6" s="2"/>
      <c r="E6" s="3"/>
      <c r="F6" s="11" t="s">
        <v>18</v>
      </c>
      <c r="G6" s="12" t="s">
        <v>19</v>
      </c>
      <c r="H6" s="12" t="s">
        <v>20</v>
      </c>
      <c r="I6" s="12" t="s">
        <v>21</v>
      </c>
      <c r="J6" s="12" t="s">
        <v>22</v>
      </c>
      <c r="K6" s="12" t="s">
        <v>23</v>
      </c>
      <c r="L6" s="13" t="s">
        <v>24</v>
      </c>
      <c r="M6" s="9"/>
      <c r="N6" s="11" t="s">
        <v>18</v>
      </c>
      <c r="O6" s="12" t="s">
        <v>19</v>
      </c>
      <c r="P6" s="12" t="s">
        <v>20</v>
      </c>
      <c r="Q6" s="12" t="s">
        <v>21</v>
      </c>
      <c r="R6" s="12" t="s">
        <v>22</v>
      </c>
      <c r="S6" s="12" t="s">
        <v>23</v>
      </c>
      <c r="T6" s="13" t="s">
        <v>24</v>
      </c>
      <c r="U6" s="10"/>
      <c r="V6" s="11" t="s">
        <v>18</v>
      </c>
      <c r="W6" s="12" t="s">
        <v>19</v>
      </c>
      <c r="X6" s="12" t="s">
        <v>20</v>
      </c>
      <c r="Y6" s="12" t="s">
        <v>21</v>
      </c>
      <c r="Z6" s="12" t="s">
        <v>22</v>
      </c>
      <c r="AA6" s="12" t="s">
        <v>23</v>
      </c>
      <c r="AB6" s="13" t="s">
        <v>24</v>
      </c>
      <c r="AC6" s="9"/>
      <c r="AD6" s="11" t="s">
        <v>18</v>
      </c>
      <c r="AE6" s="12" t="s">
        <v>19</v>
      </c>
      <c r="AF6" s="12" t="s">
        <v>20</v>
      </c>
      <c r="AG6" s="12" t="s">
        <v>21</v>
      </c>
      <c r="AH6" s="12" t="s">
        <v>22</v>
      </c>
      <c r="AI6" s="12" t="s">
        <v>23</v>
      </c>
      <c r="AJ6" s="13" t="s">
        <v>24</v>
      </c>
      <c r="AK6" s="10"/>
      <c r="AL6" s="11" t="s">
        <v>18</v>
      </c>
      <c r="AM6" s="12" t="s">
        <v>19</v>
      </c>
      <c r="AN6" s="12" t="s">
        <v>20</v>
      </c>
      <c r="AO6" s="12" t="s">
        <v>21</v>
      </c>
      <c r="AP6" s="12" t="s">
        <v>22</v>
      </c>
      <c r="AQ6" s="12" t="s">
        <v>23</v>
      </c>
      <c r="AR6" s="13" t="s">
        <v>24</v>
      </c>
      <c r="AS6" s="10"/>
      <c r="AT6" s="11" t="s">
        <v>18</v>
      </c>
      <c r="AU6" s="12" t="s">
        <v>19</v>
      </c>
      <c r="AV6" s="12" t="s">
        <v>20</v>
      </c>
      <c r="AW6" s="12" t="s">
        <v>21</v>
      </c>
      <c r="AX6" s="12" t="s">
        <v>22</v>
      </c>
      <c r="AY6" s="12" t="s">
        <v>23</v>
      </c>
      <c r="AZ6" s="13" t="s">
        <v>24</v>
      </c>
      <c r="BA6" s="9"/>
      <c r="BB6" s="11" t="s">
        <v>18</v>
      </c>
      <c r="BC6" s="12" t="s">
        <v>19</v>
      </c>
      <c r="BD6" s="12" t="s">
        <v>20</v>
      </c>
      <c r="BE6" s="12" t="s">
        <v>21</v>
      </c>
      <c r="BF6" s="12" t="s">
        <v>22</v>
      </c>
      <c r="BG6" s="12" t="s">
        <v>23</v>
      </c>
      <c r="BH6" s="13" t="s">
        <v>24</v>
      </c>
      <c r="BI6" s="10"/>
      <c r="BJ6" s="11" t="s">
        <v>18</v>
      </c>
      <c r="BK6" s="12" t="s">
        <v>19</v>
      </c>
      <c r="BL6" s="12" t="s">
        <v>20</v>
      </c>
      <c r="BM6" s="12" t="s">
        <v>21</v>
      </c>
      <c r="BN6" s="12" t="s">
        <v>22</v>
      </c>
      <c r="BO6" s="12" t="s">
        <v>23</v>
      </c>
      <c r="BP6" s="13" t="s">
        <v>24</v>
      </c>
      <c r="BQ6" s="10"/>
      <c r="BR6" s="11" t="s">
        <v>18</v>
      </c>
      <c r="BS6" s="12" t="s">
        <v>19</v>
      </c>
      <c r="BT6" s="12" t="s">
        <v>20</v>
      </c>
      <c r="BU6" s="12" t="s">
        <v>21</v>
      </c>
      <c r="BV6" s="12" t="s">
        <v>22</v>
      </c>
      <c r="BW6" s="12" t="s">
        <v>23</v>
      </c>
      <c r="BX6" s="13" t="s">
        <v>24</v>
      </c>
      <c r="BY6" s="9"/>
      <c r="BZ6" s="11" t="s">
        <v>18</v>
      </c>
      <c r="CA6" s="12" t="s">
        <v>19</v>
      </c>
      <c r="CB6" s="12" t="s">
        <v>20</v>
      </c>
      <c r="CC6" s="12" t="s">
        <v>21</v>
      </c>
      <c r="CD6" s="12" t="s">
        <v>22</v>
      </c>
      <c r="CE6" s="12" t="s">
        <v>23</v>
      </c>
      <c r="CF6" s="13" t="s">
        <v>24</v>
      </c>
      <c r="CG6" s="10"/>
      <c r="CH6" s="11" t="s">
        <v>18</v>
      </c>
      <c r="CI6" s="12" t="s">
        <v>19</v>
      </c>
      <c r="CJ6" s="12" t="s">
        <v>20</v>
      </c>
      <c r="CK6" s="12" t="s">
        <v>21</v>
      </c>
      <c r="CL6" s="12" t="s">
        <v>22</v>
      </c>
      <c r="CM6" s="12" t="s">
        <v>23</v>
      </c>
      <c r="CN6" s="13" t="s">
        <v>24</v>
      </c>
      <c r="CO6" s="10"/>
      <c r="CP6" s="11" t="s">
        <v>18</v>
      </c>
      <c r="CQ6" s="12" t="s">
        <v>19</v>
      </c>
      <c r="CR6" s="12" t="s">
        <v>20</v>
      </c>
      <c r="CS6" s="12" t="s">
        <v>21</v>
      </c>
      <c r="CT6" s="12" t="s">
        <v>22</v>
      </c>
      <c r="CU6" s="12" t="s">
        <v>23</v>
      </c>
      <c r="CV6" s="13" t="s">
        <v>24</v>
      </c>
    </row>
    <row r="7" spans="1:100" ht="16" x14ac:dyDescent="0.2">
      <c r="A7" s="29">
        <v>46069</v>
      </c>
      <c r="B7" s="30" t="s">
        <v>62</v>
      </c>
      <c r="C7" s="29" t="str">
        <f t="shared" si="0"/>
        <v/>
      </c>
      <c r="D7" s="2"/>
      <c r="E7" s="3"/>
      <c r="F7" s="14"/>
      <c r="G7" s="15"/>
      <c r="H7" s="15"/>
      <c r="J7" s="15">
        <v>46023</v>
      </c>
      <c r="K7" s="15">
        <v>46024</v>
      </c>
      <c r="L7" s="16">
        <v>46025</v>
      </c>
      <c r="M7" s="20"/>
      <c r="N7" s="14">
        <v>46054</v>
      </c>
      <c r="O7" s="15">
        <v>46055</v>
      </c>
      <c r="P7" s="15">
        <v>46056</v>
      </c>
      <c r="Q7" s="15">
        <v>46057</v>
      </c>
      <c r="R7" s="15">
        <v>46058</v>
      </c>
      <c r="S7" s="15">
        <v>46059</v>
      </c>
      <c r="T7" s="16">
        <v>46060</v>
      </c>
      <c r="V7" s="14">
        <v>46082</v>
      </c>
      <c r="W7" s="15">
        <v>46083</v>
      </c>
      <c r="X7" s="15">
        <v>46084</v>
      </c>
      <c r="Y7" s="15">
        <v>46085</v>
      </c>
      <c r="Z7" s="15">
        <v>46086</v>
      </c>
      <c r="AA7" s="15">
        <v>46087</v>
      </c>
      <c r="AB7" s="16">
        <v>46088</v>
      </c>
      <c r="AC7" s="20"/>
      <c r="AD7" s="14"/>
      <c r="AE7" s="15"/>
      <c r="AF7" s="15"/>
      <c r="AG7" s="15">
        <v>46113</v>
      </c>
      <c r="AH7" s="15">
        <v>46114</v>
      </c>
      <c r="AI7" s="15">
        <v>46115</v>
      </c>
      <c r="AJ7" s="16">
        <v>46116</v>
      </c>
      <c r="AK7" s="21"/>
      <c r="AL7" s="14"/>
      <c r="AM7" s="15"/>
      <c r="AN7" s="15"/>
      <c r="AO7" s="15"/>
      <c r="AP7" s="15"/>
      <c r="AQ7" s="15">
        <v>46143</v>
      </c>
      <c r="AR7" s="16">
        <v>46144</v>
      </c>
      <c r="AS7" s="21"/>
      <c r="AT7" s="14"/>
      <c r="AU7" s="15">
        <v>46174</v>
      </c>
      <c r="AV7" s="15">
        <v>46175</v>
      </c>
      <c r="AW7" s="15">
        <v>46176</v>
      </c>
      <c r="AX7" s="15">
        <v>46177</v>
      </c>
      <c r="AY7" s="15">
        <v>46178</v>
      </c>
      <c r="AZ7" s="16">
        <v>46179</v>
      </c>
      <c r="BA7" s="20"/>
      <c r="BB7" s="14"/>
      <c r="BC7" s="15"/>
      <c r="BD7" s="15"/>
      <c r="BE7" s="15">
        <v>46204</v>
      </c>
      <c r="BF7" s="15">
        <v>46205</v>
      </c>
      <c r="BG7" s="15">
        <v>46206</v>
      </c>
      <c r="BH7" s="16">
        <v>46207</v>
      </c>
      <c r="BI7" s="21"/>
      <c r="BJ7" s="14"/>
      <c r="BK7" s="15"/>
      <c r="BL7" s="15"/>
      <c r="BM7" s="15"/>
      <c r="BN7" s="15"/>
      <c r="BO7" s="15"/>
      <c r="BP7" s="16">
        <v>46235</v>
      </c>
      <c r="BQ7" s="21"/>
      <c r="BR7" s="14"/>
      <c r="BS7" s="15"/>
      <c r="BT7" s="15">
        <v>46266</v>
      </c>
      <c r="BU7" s="15">
        <v>46267</v>
      </c>
      <c r="BV7" s="15">
        <v>46268</v>
      </c>
      <c r="BW7" s="15">
        <v>46269</v>
      </c>
      <c r="BX7" s="16">
        <v>46270</v>
      </c>
      <c r="BY7" s="20"/>
      <c r="BZ7" s="14"/>
      <c r="CA7" s="15"/>
      <c r="CB7" s="15"/>
      <c r="CC7" s="15"/>
      <c r="CD7" s="15">
        <v>46296</v>
      </c>
      <c r="CE7" s="15">
        <v>46297</v>
      </c>
      <c r="CF7" s="16">
        <v>46298</v>
      </c>
      <c r="CG7" s="21"/>
      <c r="CH7" s="14">
        <v>46327</v>
      </c>
      <c r="CI7" s="15">
        <v>46328</v>
      </c>
      <c r="CJ7" s="15">
        <v>46329</v>
      </c>
      <c r="CK7" s="15">
        <v>46330</v>
      </c>
      <c r="CL7" s="15">
        <v>46331</v>
      </c>
      <c r="CM7" s="15">
        <v>46332</v>
      </c>
      <c r="CN7" s="16">
        <v>46333</v>
      </c>
      <c r="CO7" s="21"/>
      <c r="CP7" s="14"/>
      <c r="CQ7" s="15"/>
      <c r="CR7" s="15">
        <v>46357</v>
      </c>
      <c r="CS7" s="15">
        <v>46358</v>
      </c>
      <c r="CT7" s="15">
        <v>46359</v>
      </c>
      <c r="CU7" s="15">
        <v>46360</v>
      </c>
      <c r="CV7" s="16">
        <v>46361</v>
      </c>
    </row>
    <row r="8" spans="1:100" ht="16.5" customHeight="1" x14ac:dyDescent="0.2">
      <c r="A8" s="29">
        <v>46167</v>
      </c>
      <c r="B8" s="30" t="s">
        <v>10</v>
      </c>
      <c r="C8" s="29" t="str">
        <f t="shared" si="0"/>
        <v/>
      </c>
      <c r="D8" s="2"/>
      <c r="E8" s="3"/>
      <c r="F8" s="17">
        <v>46026</v>
      </c>
      <c r="G8" s="18">
        <v>46027</v>
      </c>
      <c r="H8" s="18">
        <v>46028</v>
      </c>
      <c r="I8" s="18">
        <v>46029</v>
      </c>
      <c r="J8" s="18">
        <v>46030</v>
      </c>
      <c r="K8" s="18">
        <v>46031</v>
      </c>
      <c r="L8" s="19">
        <v>46032</v>
      </c>
      <c r="M8" s="20"/>
      <c r="N8" s="17">
        <v>46061</v>
      </c>
      <c r="O8" s="18">
        <v>46062</v>
      </c>
      <c r="P8" s="18">
        <v>46063</v>
      </c>
      <c r="Q8" s="18">
        <v>46064</v>
      </c>
      <c r="R8" s="18">
        <v>46065</v>
      </c>
      <c r="S8" s="18">
        <v>46066</v>
      </c>
      <c r="T8" s="19">
        <v>46067</v>
      </c>
      <c r="U8" s="21"/>
      <c r="V8" s="17">
        <v>46089</v>
      </c>
      <c r="W8" s="18">
        <v>46090</v>
      </c>
      <c r="X8" s="18">
        <v>46091</v>
      </c>
      <c r="Y8" s="18">
        <v>46092</v>
      </c>
      <c r="Z8" s="18">
        <v>46094</v>
      </c>
      <c r="AA8" s="18">
        <v>46094</v>
      </c>
      <c r="AB8" s="19">
        <v>46095</v>
      </c>
      <c r="AC8" s="20"/>
      <c r="AD8" s="17">
        <v>46117</v>
      </c>
      <c r="AE8" s="18">
        <v>46118</v>
      </c>
      <c r="AF8" s="18">
        <v>46119</v>
      </c>
      <c r="AG8" s="18">
        <v>46120</v>
      </c>
      <c r="AH8" s="18">
        <v>46121</v>
      </c>
      <c r="AI8" s="18">
        <v>46122</v>
      </c>
      <c r="AJ8" s="19">
        <v>46123</v>
      </c>
      <c r="AK8" s="21"/>
      <c r="AL8" s="17">
        <v>46145</v>
      </c>
      <c r="AM8" s="18">
        <v>46146</v>
      </c>
      <c r="AN8" s="18">
        <v>46147</v>
      </c>
      <c r="AO8" s="18">
        <v>46148</v>
      </c>
      <c r="AP8" s="18">
        <v>46149</v>
      </c>
      <c r="AQ8" s="18">
        <v>46150</v>
      </c>
      <c r="AR8" s="19">
        <v>46151</v>
      </c>
      <c r="AS8" s="21"/>
      <c r="AT8" s="17">
        <v>46180</v>
      </c>
      <c r="AU8" s="18">
        <v>46181</v>
      </c>
      <c r="AV8" s="18">
        <v>46182</v>
      </c>
      <c r="AW8" s="18">
        <v>46183</v>
      </c>
      <c r="AX8" s="18">
        <v>46184</v>
      </c>
      <c r="AY8" s="18">
        <v>46185</v>
      </c>
      <c r="AZ8" s="19">
        <v>46186</v>
      </c>
      <c r="BA8" s="20"/>
      <c r="BB8" s="17">
        <v>46208</v>
      </c>
      <c r="BC8" s="18">
        <v>46209</v>
      </c>
      <c r="BD8" s="18">
        <v>46210</v>
      </c>
      <c r="BE8" s="18">
        <v>46211</v>
      </c>
      <c r="BF8" s="18">
        <v>46212</v>
      </c>
      <c r="BG8" s="18">
        <v>46213</v>
      </c>
      <c r="BH8" s="19">
        <v>46214</v>
      </c>
      <c r="BI8" s="21"/>
      <c r="BJ8" s="17">
        <v>46236</v>
      </c>
      <c r="BK8" s="18">
        <v>46237</v>
      </c>
      <c r="BL8" s="18">
        <v>46238</v>
      </c>
      <c r="BM8" s="18">
        <v>46239</v>
      </c>
      <c r="BN8" s="18">
        <v>46240</v>
      </c>
      <c r="BO8" s="18">
        <v>46241</v>
      </c>
      <c r="BP8" s="19">
        <v>46242</v>
      </c>
      <c r="BQ8" s="21"/>
      <c r="BR8" s="17">
        <v>46271</v>
      </c>
      <c r="BS8" s="18">
        <v>46272</v>
      </c>
      <c r="BT8" s="18">
        <v>46273</v>
      </c>
      <c r="BU8" s="18">
        <v>46274</v>
      </c>
      <c r="BV8" s="18">
        <v>46275</v>
      </c>
      <c r="BW8" s="18">
        <v>46276</v>
      </c>
      <c r="BX8" s="19">
        <v>46277</v>
      </c>
      <c r="BY8" s="20"/>
      <c r="BZ8" s="17">
        <v>46299</v>
      </c>
      <c r="CA8" s="18">
        <v>46300</v>
      </c>
      <c r="CB8" s="18">
        <v>46301</v>
      </c>
      <c r="CC8" s="18">
        <v>46302</v>
      </c>
      <c r="CD8" s="18">
        <v>46303</v>
      </c>
      <c r="CE8" s="18">
        <v>46304</v>
      </c>
      <c r="CF8" s="19">
        <v>46305</v>
      </c>
      <c r="CG8" s="21"/>
      <c r="CH8" s="17">
        <v>46334</v>
      </c>
      <c r="CI8" s="18">
        <v>46335</v>
      </c>
      <c r="CJ8" s="18">
        <v>46336</v>
      </c>
      <c r="CK8" s="18">
        <v>46337</v>
      </c>
      <c r="CL8" s="18">
        <v>46338</v>
      </c>
      <c r="CM8" s="18">
        <v>46339</v>
      </c>
      <c r="CN8" s="19">
        <v>46340</v>
      </c>
      <c r="CO8" s="21"/>
      <c r="CP8" s="17">
        <v>46362</v>
      </c>
      <c r="CQ8" s="18">
        <v>46363</v>
      </c>
      <c r="CR8" s="18">
        <v>46364</v>
      </c>
      <c r="CS8" s="18">
        <v>46368</v>
      </c>
      <c r="CT8" s="18">
        <v>46366</v>
      </c>
      <c r="CU8" s="18">
        <v>46367</v>
      </c>
      <c r="CV8" s="19">
        <v>46368</v>
      </c>
    </row>
    <row r="9" spans="1:100" ht="16" x14ac:dyDescent="0.2">
      <c r="A9" s="29">
        <v>46192</v>
      </c>
      <c r="B9" s="30" t="s">
        <v>68</v>
      </c>
      <c r="C9" s="29" t="str">
        <f t="shared" si="0"/>
        <v/>
      </c>
      <c r="D9" s="2"/>
      <c r="E9" s="3"/>
      <c r="F9" s="17">
        <v>46033</v>
      </c>
      <c r="G9" s="18">
        <v>46034</v>
      </c>
      <c r="H9" s="18">
        <v>46035</v>
      </c>
      <c r="I9" s="18">
        <v>46036</v>
      </c>
      <c r="J9" s="18">
        <v>46037</v>
      </c>
      <c r="K9" s="18">
        <v>46038</v>
      </c>
      <c r="L9" s="19">
        <v>46039</v>
      </c>
      <c r="M9" s="20"/>
      <c r="N9" s="17">
        <v>46068</v>
      </c>
      <c r="O9" s="18">
        <v>46069</v>
      </c>
      <c r="P9" s="18">
        <v>46070</v>
      </c>
      <c r="Q9" s="18">
        <v>46071</v>
      </c>
      <c r="R9" s="18">
        <v>46072</v>
      </c>
      <c r="S9" s="18">
        <v>46073</v>
      </c>
      <c r="T9" s="19">
        <v>46074</v>
      </c>
      <c r="U9" s="21"/>
      <c r="V9" s="17">
        <v>46096</v>
      </c>
      <c r="W9" s="18">
        <v>46097</v>
      </c>
      <c r="X9" s="18">
        <v>46098</v>
      </c>
      <c r="Y9" s="18">
        <v>46099</v>
      </c>
      <c r="Z9" s="18">
        <v>46100</v>
      </c>
      <c r="AA9" s="18">
        <v>46101</v>
      </c>
      <c r="AB9" s="19">
        <v>46102</v>
      </c>
      <c r="AC9" s="20"/>
      <c r="AD9" s="17">
        <v>46124</v>
      </c>
      <c r="AE9" s="18">
        <v>46125</v>
      </c>
      <c r="AF9" s="18">
        <v>46126</v>
      </c>
      <c r="AG9" s="18">
        <v>46127</v>
      </c>
      <c r="AH9" s="18">
        <v>46128</v>
      </c>
      <c r="AI9" s="18">
        <v>46129</v>
      </c>
      <c r="AJ9" s="19">
        <v>46130</v>
      </c>
      <c r="AL9" s="17">
        <v>46152</v>
      </c>
      <c r="AM9" s="18">
        <v>46153</v>
      </c>
      <c r="AN9" s="18">
        <v>46154</v>
      </c>
      <c r="AO9" s="18">
        <v>46155</v>
      </c>
      <c r="AP9" s="18">
        <v>46156</v>
      </c>
      <c r="AQ9" s="18">
        <v>46157</v>
      </c>
      <c r="AR9" s="19">
        <v>46158</v>
      </c>
      <c r="AS9" s="21"/>
      <c r="AT9" s="17">
        <v>46187</v>
      </c>
      <c r="AU9" s="18">
        <v>46188</v>
      </c>
      <c r="AV9" s="18">
        <v>46189</v>
      </c>
      <c r="AW9" s="18">
        <v>46190</v>
      </c>
      <c r="AX9" s="18">
        <v>46191</v>
      </c>
      <c r="AY9" s="18">
        <v>46192</v>
      </c>
      <c r="AZ9" s="19">
        <v>46193</v>
      </c>
      <c r="BA9" s="20"/>
      <c r="BB9" s="17">
        <v>46215</v>
      </c>
      <c r="BC9" s="18">
        <v>46216</v>
      </c>
      <c r="BD9" s="18">
        <v>46217</v>
      </c>
      <c r="BE9" s="18">
        <v>46218</v>
      </c>
      <c r="BF9" s="18">
        <v>46219</v>
      </c>
      <c r="BG9" s="18">
        <v>46220</v>
      </c>
      <c r="BH9" s="19">
        <v>46221</v>
      </c>
      <c r="BI9" s="21"/>
      <c r="BJ9" s="17">
        <v>46243</v>
      </c>
      <c r="BK9" s="18">
        <v>46244</v>
      </c>
      <c r="BL9" s="18">
        <v>46245</v>
      </c>
      <c r="BM9" s="18">
        <v>46246</v>
      </c>
      <c r="BN9" s="18">
        <v>46247</v>
      </c>
      <c r="BO9" s="18">
        <v>46248</v>
      </c>
      <c r="BP9" s="19">
        <v>46249</v>
      </c>
      <c r="BQ9" s="21"/>
      <c r="BR9" s="17">
        <v>46278</v>
      </c>
      <c r="BS9" s="18">
        <v>46279</v>
      </c>
      <c r="BT9" s="18">
        <v>46280</v>
      </c>
      <c r="BU9" s="18">
        <v>46281</v>
      </c>
      <c r="BV9" s="18">
        <v>46282</v>
      </c>
      <c r="BW9" s="18">
        <v>46283</v>
      </c>
      <c r="BX9" s="19">
        <v>46284</v>
      </c>
      <c r="BY9" s="20"/>
      <c r="BZ9" s="17">
        <v>46306</v>
      </c>
      <c r="CA9" s="18">
        <v>46307</v>
      </c>
      <c r="CB9" s="18">
        <v>46308</v>
      </c>
      <c r="CC9" s="18">
        <v>46309</v>
      </c>
      <c r="CD9" s="18">
        <v>46310</v>
      </c>
      <c r="CE9" s="18">
        <v>46311</v>
      </c>
      <c r="CF9" s="19">
        <v>46312</v>
      </c>
      <c r="CH9" s="17">
        <v>46341</v>
      </c>
      <c r="CI9" s="18">
        <v>46342</v>
      </c>
      <c r="CJ9" s="18">
        <v>46343</v>
      </c>
      <c r="CK9" s="18">
        <v>46344</v>
      </c>
      <c r="CL9" s="18">
        <v>46345</v>
      </c>
      <c r="CM9" s="18">
        <v>46346</v>
      </c>
      <c r="CN9" s="19">
        <v>46347</v>
      </c>
      <c r="CO9" s="21"/>
      <c r="CP9" s="17">
        <v>46369</v>
      </c>
      <c r="CQ9" s="18">
        <v>46370</v>
      </c>
      <c r="CR9" s="18">
        <v>46371</v>
      </c>
      <c r="CS9" s="18">
        <v>46372</v>
      </c>
      <c r="CT9" s="18">
        <v>46373</v>
      </c>
      <c r="CU9" s="18">
        <v>46374</v>
      </c>
      <c r="CV9" s="19">
        <v>46375</v>
      </c>
    </row>
    <row r="10" spans="1:100" ht="16" x14ac:dyDescent="0.2">
      <c r="A10" s="29">
        <v>46206</v>
      </c>
      <c r="B10" s="30" t="s">
        <v>69</v>
      </c>
      <c r="C10" s="29" t="str">
        <f t="shared" si="0"/>
        <v/>
      </c>
      <c r="D10" s="2"/>
      <c r="E10" s="3"/>
      <c r="F10" s="17">
        <v>46040</v>
      </c>
      <c r="G10" s="8">
        <v>46041</v>
      </c>
      <c r="H10" s="18">
        <v>46042</v>
      </c>
      <c r="I10" s="18">
        <v>46043</v>
      </c>
      <c r="J10" s="18">
        <v>46044</v>
      </c>
      <c r="K10" s="18">
        <v>46045</v>
      </c>
      <c r="L10" s="19">
        <v>46046</v>
      </c>
      <c r="M10" s="20"/>
      <c r="N10" s="17">
        <v>46075</v>
      </c>
      <c r="O10" s="18">
        <v>46076</v>
      </c>
      <c r="P10" s="18">
        <v>46077</v>
      </c>
      <c r="Q10" s="18">
        <v>46078</v>
      </c>
      <c r="R10" s="18">
        <v>46079</v>
      </c>
      <c r="S10" s="18">
        <v>46080</v>
      </c>
      <c r="T10" s="19">
        <v>46081</v>
      </c>
      <c r="U10" s="21"/>
      <c r="V10" s="17">
        <v>46103</v>
      </c>
      <c r="W10" s="18">
        <v>46104</v>
      </c>
      <c r="X10" s="18">
        <v>46105</v>
      </c>
      <c r="Y10" s="18">
        <v>46106</v>
      </c>
      <c r="Z10" s="18">
        <v>46107</v>
      </c>
      <c r="AA10" s="18">
        <v>46108</v>
      </c>
      <c r="AB10" s="19">
        <v>46109</v>
      </c>
      <c r="AC10" s="20"/>
      <c r="AD10" s="17">
        <v>46131</v>
      </c>
      <c r="AE10" s="8">
        <v>46132</v>
      </c>
      <c r="AF10" s="18">
        <v>46133</v>
      </c>
      <c r="AG10" s="18">
        <v>46134</v>
      </c>
      <c r="AH10" s="18">
        <v>46135</v>
      </c>
      <c r="AI10" s="18">
        <v>46136</v>
      </c>
      <c r="AJ10" s="19">
        <v>46137</v>
      </c>
      <c r="AK10" s="21"/>
      <c r="AL10" s="17">
        <v>46159</v>
      </c>
      <c r="AM10" s="8">
        <v>46160</v>
      </c>
      <c r="AN10" s="18">
        <v>46161</v>
      </c>
      <c r="AO10" s="18">
        <v>46162</v>
      </c>
      <c r="AP10" s="18">
        <v>46163</v>
      </c>
      <c r="AQ10" s="18">
        <v>46164</v>
      </c>
      <c r="AR10" s="19">
        <v>46165</v>
      </c>
      <c r="AS10" s="21"/>
      <c r="AT10" s="17">
        <v>46194</v>
      </c>
      <c r="AU10" s="18">
        <v>46195</v>
      </c>
      <c r="AV10" s="18">
        <v>46196</v>
      </c>
      <c r="AW10" s="18">
        <v>46197</v>
      </c>
      <c r="AX10" s="18">
        <v>46198</v>
      </c>
      <c r="AY10" s="18">
        <v>46199</v>
      </c>
      <c r="AZ10" s="19">
        <v>46200</v>
      </c>
      <c r="BA10" s="20"/>
      <c r="BB10" s="17">
        <v>46222</v>
      </c>
      <c r="BC10" s="8">
        <v>46223</v>
      </c>
      <c r="BD10" s="18">
        <v>46224</v>
      </c>
      <c r="BE10" s="18">
        <v>46225</v>
      </c>
      <c r="BF10" s="18">
        <v>46226</v>
      </c>
      <c r="BG10" s="18">
        <v>46227</v>
      </c>
      <c r="BH10" s="19">
        <v>46228</v>
      </c>
      <c r="BI10" s="21"/>
      <c r="BJ10" s="17">
        <v>46250</v>
      </c>
      <c r="BK10" s="18">
        <v>46251</v>
      </c>
      <c r="BL10" s="18">
        <v>46252</v>
      </c>
      <c r="BM10" s="18">
        <v>46253</v>
      </c>
      <c r="BN10" s="18">
        <v>46254</v>
      </c>
      <c r="BO10" s="18">
        <v>46255</v>
      </c>
      <c r="BP10" s="19">
        <v>46256</v>
      </c>
      <c r="BQ10" s="21"/>
      <c r="BR10" s="17">
        <v>46285</v>
      </c>
      <c r="BS10" s="18">
        <v>46286</v>
      </c>
      <c r="BT10" s="18">
        <v>46287</v>
      </c>
      <c r="BU10" s="18">
        <v>46288</v>
      </c>
      <c r="BV10" s="18">
        <v>46289</v>
      </c>
      <c r="BW10" s="18">
        <v>46290</v>
      </c>
      <c r="BX10" s="19">
        <v>46291</v>
      </c>
      <c r="BY10" s="20"/>
      <c r="BZ10" s="17">
        <v>46313</v>
      </c>
      <c r="CA10" s="8">
        <v>46314</v>
      </c>
      <c r="CB10" s="18">
        <v>46315</v>
      </c>
      <c r="CC10" s="18">
        <v>46316</v>
      </c>
      <c r="CD10" s="18">
        <v>46317</v>
      </c>
      <c r="CE10" s="18">
        <v>46318</v>
      </c>
      <c r="CF10" s="19">
        <v>46319</v>
      </c>
      <c r="CG10" s="21"/>
      <c r="CH10" s="17">
        <v>46348</v>
      </c>
      <c r="CI10" s="18">
        <v>46349</v>
      </c>
      <c r="CJ10" s="18">
        <v>46350</v>
      </c>
      <c r="CK10" s="18">
        <v>46351</v>
      </c>
      <c r="CL10" s="18">
        <v>46352</v>
      </c>
      <c r="CM10" s="18">
        <v>46353</v>
      </c>
      <c r="CN10" s="19">
        <v>46354</v>
      </c>
      <c r="CO10" s="21"/>
      <c r="CP10" s="17">
        <v>46376</v>
      </c>
      <c r="CQ10" s="18">
        <v>46377</v>
      </c>
      <c r="CR10" s="18">
        <v>46378</v>
      </c>
      <c r="CS10" s="18">
        <v>46379</v>
      </c>
      <c r="CT10" s="18">
        <v>46380</v>
      </c>
      <c r="CU10" s="18">
        <v>46381</v>
      </c>
      <c r="CV10" s="19">
        <v>46382</v>
      </c>
    </row>
    <row r="11" spans="1:100" ht="16" x14ac:dyDescent="0.2">
      <c r="A11" s="29">
        <v>46272</v>
      </c>
      <c r="B11" s="30" t="s">
        <v>11</v>
      </c>
      <c r="C11" s="29" t="str">
        <f t="shared" si="0"/>
        <v/>
      </c>
      <c r="D11" s="2"/>
      <c r="E11" s="2"/>
      <c r="F11" s="17">
        <v>46047</v>
      </c>
      <c r="G11" s="43">
        <v>46048</v>
      </c>
      <c r="H11" s="18">
        <v>46049</v>
      </c>
      <c r="I11" s="18">
        <v>46050</v>
      </c>
      <c r="J11" s="18">
        <v>46051</v>
      </c>
      <c r="K11" s="18">
        <v>46052</v>
      </c>
      <c r="L11" s="19">
        <v>46053</v>
      </c>
      <c r="M11" s="20"/>
      <c r="N11" s="17"/>
      <c r="O11" s="18"/>
      <c r="P11" s="18"/>
      <c r="Q11" s="18"/>
      <c r="R11" s="18"/>
      <c r="S11" s="18"/>
      <c r="T11" s="19"/>
      <c r="U11" s="21"/>
      <c r="V11" s="17">
        <v>46110</v>
      </c>
      <c r="W11" s="18">
        <v>46111</v>
      </c>
      <c r="X11" s="18">
        <v>46112</v>
      </c>
      <c r="Y11" s="18"/>
      <c r="Z11" s="18"/>
      <c r="AA11" s="18"/>
      <c r="AB11" s="19"/>
      <c r="AC11" s="20"/>
      <c r="AD11" s="17">
        <v>46138</v>
      </c>
      <c r="AE11" s="43">
        <v>46139</v>
      </c>
      <c r="AF11" s="18">
        <v>46140</v>
      </c>
      <c r="AG11" s="18">
        <v>46141</v>
      </c>
      <c r="AH11" s="18">
        <v>46142</v>
      </c>
      <c r="AI11" s="18"/>
      <c r="AJ11" s="19"/>
      <c r="AK11" s="21"/>
      <c r="AL11" s="17">
        <v>46166</v>
      </c>
      <c r="AM11" s="43">
        <v>46167</v>
      </c>
      <c r="AN11" s="18">
        <v>46168</v>
      </c>
      <c r="AO11" s="18">
        <v>46169</v>
      </c>
      <c r="AP11" s="18">
        <v>46170</v>
      </c>
      <c r="AQ11" s="18">
        <v>46171</v>
      </c>
      <c r="AR11" s="19">
        <v>46172</v>
      </c>
      <c r="AS11" s="21"/>
      <c r="AT11" s="17">
        <v>46201</v>
      </c>
      <c r="AU11" s="18">
        <v>46202</v>
      </c>
      <c r="AV11" s="18">
        <v>46203</v>
      </c>
      <c r="AW11" s="18"/>
      <c r="AX11" s="18"/>
      <c r="AY11" s="18"/>
      <c r="AZ11" s="19"/>
      <c r="BA11" s="20"/>
      <c r="BB11" s="17">
        <v>46229</v>
      </c>
      <c r="BC11" s="43">
        <v>46230</v>
      </c>
      <c r="BD11" s="18">
        <v>46231</v>
      </c>
      <c r="BE11" s="18">
        <v>46232</v>
      </c>
      <c r="BF11" s="18">
        <v>46233</v>
      </c>
      <c r="BG11" s="18">
        <v>46234</v>
      </c>
      <c r="BH11" s="19"/>
      <c r="BI11" s="21"/>
      <c r="BJ11" s="17">
        <v>46257</v>
      </c>
      <c r="BK11" s="18">
        <v>46258</v>
      </c>
      <c r="BL11" s="18">
        <v>46259</v>
      </c>
      <c r="BM11" s="18">
        <v>46260</v>
      </c>
      <c r="BN11" s="18">
        <v>46261</v>
      </c>
      <c r="BO11" s="18">
        <v>46262</v>
      </c>
      <c r="BP11" s="19">
        <v>46263</v>
      </c>
      <c r="BQ11" s="21"/>
      <c r="BR11" s="17">
        <v>46292</v>
      </c>
      <c r="BS11" s="18">
        <v>46293</v>
      </c>
      <c r="BT11" s="18">
        <v>46294</v>
      </c>
      <c r="BU11" s="18">
        <v>46295</v>
      </c>
      <c r="BV11" s="18"/>
      <c r="BW11" s="18"/>
      <c r="BX11" s="19"/>
      <c r="BY11" s="20"/>
      <c r="BZ11" s="17">
        <v>46320</v>
      </c>
      <c r="CA11" s="43">
        <v>46321</v>
      </c>
      <c r="CB11" s="18">
        <v>46322</v>
      </c>
      <c r="CC11" s="18">
        <v>46323</v>
      </c>
      <c r="CD11" s="18">
        <v>46324</v>
      </c>
      <c r="CE11" s="18">
        <v>46325</v>
      </c>
      <c r="CF11" s="19">
        <v>46326</v>
      </c>
      <c r="CG11" s="21"/>
      <c r="CH11" s="17">
        <v>46355</v>
      </c>
      <c r="CI11" s="18">
        <v>46356</v>
      </c>
      <c r="CJ11" s="18"/>
      <c r="CK11" s="18"/>
      <c r="CL11" s="18"/>
      <c r="CM11" s="18"/>
      <c r="CN11" s="19"/>
      <c r="CO11" s="21"/>
      <c r="CP11" s="17">
        <v>46383</v>
      </c>
      <c r="CQ11" s="18">
        <v>46384</v>
      </c>
      <c r="CR11" s="18">
        <v>46385</v>
      </c>
      <c r="CS11" s="18">
        <v>46386</v>
      </c>
      <c r="CT11" s="18">
        <v>46387</v>
      </c>
      <c r="CU11" s="18"/>
      <c r="CV11" s="19"/>
    </row>
    <row r="12" spans="1:100" ht="17" thickBot="1" x14ac:dyDescent="0.25">
      <c r="A12" s="29">
        <v>46307</v>
      </c>
      <c r="B12" s="30" t="s">
        <v>35</v>
      </c>
      <c r="C12" s="29" t="str">
        <f t="shared" si="0"/>
        <v/>
      </c>
      <c r="D12" s="2"/>
      <c r="E12" s="2"/>
      <c r="F12" s="22"/>
      <c r="G12" s="23"/>
      <c r="H12" s="23"/>
      <c r="I12" s="23"/>
      <c r="J12" s="23"/>
      <c r="K12" s="23"/>
      <c r="L12" s="24"/>
      <c r="M12" s="20"/>
      <c r="N12" s="44"/>
      <c r="O12" s="23"/>
      <c r="P12" s="23"/>
      <c r="Q12" s="23"/>
      <c r="R12" s="23"/>
      <c r="S12" s="23"/>
      <c r="T12" s="24"/>
      <c r="U12" s="21"/>
      <c r="V12" s="45"/>
      <c r="W12" s="23"/>
      <c r="X12" s="23"/>
      <c r="Y12" s="23"/>
      <c r="Z12" s="23"/>
      <c r="AA12" s="23"/>
      <c r="AB12" s="24"/>
      <c r="AC12" s="20"/>
      <c r="AD12" s="22"/>
      <c r="AE12" s="23"/>
      <c r="AF12" s="23"/>
      <c r="AG12" s="23"/>
      <c r="AH12" s="23"/>
      <c r="AI12" s="23"/>
      <c r="AJ12" s="24"/>
      <c r="AK12" s="21"/>
      <c r="AL12" s="45">
        <v>46173</v>
      </c>
      <c r="AM12" s="23"/>
      <c r="AN12" s="23"/>
      <c r="AO12" s="23"/>
      <c r="AP12" s="23"/>
      <c r="AQ12" s="23"/>
      <c r="AR12" s="24"/>
      <c r="AS12" s="21"/>
      <c r="AT12" s="22"/>
      <c r="AU12" s="23"/>
      <c r="AV12" s="23"/>
      <c r="AW12" s="23"/>
      <c r="AX12" s="23"/>
      <c r="AY12" s="23"/>
      <c r="AZ12" s="24"/>
      <c r="BA12" s="20"/>
      <c r="BB12" s="22"/>
      <c r="BC12" s="23"/>
      <c r="BD12" s="23"/>
      <c r="BE12" s="23"/>
      <c r="BF12" s="23"/>
      <c r="BG12" s="23"/>
      <c r="BH12" s="24"/>
      <c r="BI12" s="21"/>
      <c r="BJ12" s="45">
        <v>46264</v>
      </c>
      <c r="BK12" s="23">
        <v>46265</v>
      </c>
      <c r="BL12" s="23"/>
      <c r="BM12" s="23"/>
      <c r="BN12" s="23"/>
      <c r="BO12" s="23"/>
      <c r="BP12" s="24"/>
      <c r="BQ12" s="21"/>
      <c r="BR12" s="44"/>
      <c r="BS12" s="23"/>
      <c r="BT12" s="23"/>
      <c r="BU12" s="23"/>
      <c r="BV12" s="23"/>
      <c r="BW12" s="23"/>
      <c r="BX12" s="24"/>
      <c r="BY12" s="20"/>
      <c r="BZ12" s="25"/>
      <c r="CA12" s="23"/>
      <c r="CB12" s="23"/>
      <c r="CC12" s="23"/>
      <c r="CD12" s="23"/>
      <c r="CE12" s="23"/>
      <c r="CF12" s="24"/>
      <c r="CG12" s="21"/>
      <c r="CH12" s="45"/>
      <c r="CI12" s="23"/>
      <c r="CJ12" s="23"/>
      <c r="CK12" s="23"/>
      <c r="CL12" s="23"/>
      <c r="CM12" s="23"/>
      <c r="CN12" s="24"/>
      <c r="CO12" s="21"/>
      <c r="CP12" s="45"/>
      <c r="CQ12" s="23"/>
      <c r="CR12" s="23"/>
      <c r="CS12" s="23"/>
      <c r="CT12" s="23"/>
      <c r="CU12" s="23"/>
      <c r="CV12" s="24"/>
    </row>
    <row r="13" spans="1:100" x14ac:dyDescent="0.2">
      <c r="A13" s="29">
        <v>46337</v>
      </c>
      <c r="B13" s="30" t="s">
        <v>12</v>
      </c>
      <c r="C13" s="29" t="str">
        <f t="shared" si="0"/>
        <v/>
      </c>
      <c r="D13" s="2"/>
      <c r="E13" s="2"/>
      <c r="F13" s="3"/>
    </row>
    <row r="14" spans="1:100" x14ac:dyDescent="0.2">
      <c r="A14" s="29">
        <v>46352</v>
      </c>
      <c r="B14" s="30" t="s">
        <v>36</v>
      </c>
      <c r="C14" s="29" t="str">
        <f t="shared" si="0"/>
        <v/>
      </c>
      <c r="D14" s="2"/>
      <c r="E14" s="2"/>
      <c r="F14" s="3"/>
    </row>
    <row r="15" spans="1:100" x14ac:dyDescent="0.2">
      <c r="A15" s="29">
        <v>46381</v>
      </c>
      <c r="B15" s="30" t="s">
        <v>37</v>
      </c>
      <c r="C15" s="29" t="str">
        <f t="shared" si="0"/>
        <v/>
      </c>
      <c r="D15" s="2"/>
      <c r="E15" s="2"/>
      <c r="F15" s="3"/>
    </row>
    <row r="16" spans="1:100" x14ac:dyDescent="0.2">
      <c r="C16" s="32"/>
    </row>
    <row r="17" spans="1:3" x14ac:dyDescent="0.2">
      <c r="A17" s="28" t="s">
        <v>58</v>
      </c>
      <c r="B17" s="32"/>
      <c r="C17" s="32"/>
    </row>
    <row r="18" spans="1:3" x14ac:dyDescent="0.2">
      <c r="A18" s="33">
        <f>L7</f>
        <v>46025</v>
      </c>
      <c r="B18" s="32"/>
      <c r="C18" s="32"/>
    </row>
    <row r="19" spans="1:3" x14ac:dyDescent="0.2">
      <c r="A19" s="33">
        <f>IF(WEEKDAY(A18)=7,A18+1,A18+(7-WEEKDAY(A18)))</f>
        <v>46026</v>
      </c>
      <c r="B19" s="32"/>
      <c r="C19" s="32"/>
    </row>
    <row r="20" spans="1:3" x14ac:dyDescent="0.2">
      <c r="A20" s="33">
        <f t="shared" ref="A20:A83" si="1">IF(WEEKDAY(A19)=7,A19+1,A19+(7-WEEKDAY(A19)))</f>
        <v>46032</v>
      </c>
      <c r="B20" s="32"/>
      <c r="C20" s="32"/>
    </row>
    <row r="21" spans="1:3" x14ac:dyDescent="0.2">
      <c r="A21" s="33">
        <f t="shared" si="1"/>
        <v>46033</v>
      </c>
      <c r="B21" s="32"/>
      <c r="C21" s="32"/>
    </row>
    <row r="22" spans="1:3" x14ac:dyDescent="0.2">
      <c r="A22" s="33">
        <f t="shared" si="1"/>
        <v>46039</v>
      </c>
      <c r="B22" s="32"/>
      <c r="C22" s="32"/>
    </row>
    <row r="23" spans="1:3" x14ac:dyDescent="0.2">
      <c r="A23" s="33">
        <f t="shared" si="1"/>
        <v>46040</v>
      </c>
      <c r="B23" s="32"/>
      <c r="C23" s="32"/>
    </row>
    <row r="24" spans="1:3" x14ac:dyDescent="0.2">
      <c r="A24" s="33">
        <f t="shared" si="1"/>
        <v>46046</v>
      </c>
      <c r="B24" s="32"/>
      <c r="C24" s="32"/>
    </row>
    <row r="25" spans="1:3" x14ac:dyDescent="0.2">
      <c r="A25" s="33">
        <f t="shared" si="1"/>
        <v>46047</v>
      </c>
      <c r="B25" s="32"/>
      <c r="C25" s="32"/>
    </row>
    <row r="26" spans="1:3" x14ac:dyDescent="0.2">
      <c r="A26" s="33">
        <f t="shared" si="1"/>
        <v>46053</v>
      </c>
      <c r="B26" s="32"/>
      <c r="C26" s="32"/>
    </row>
    <row r="27" spans="1:3" x14ac:dyDescent="0.2">
      <c r="A27" s="33">
        <f t="shared" si="1"/>
        <v>46054</v>
      </c>
      <c r="B27" s="32"/>
      <c r="C27" s="32"/>
    </row>
    <row r="28" spans="1:3" x14ac:dyDescent="0.2">
      <c r="A28" s="33">
        <f t="shared" si="1"/>
        <v>46060</v>
      </c>
      <c r="B28" s="32"/>
      <c r="C28" s="32"/>
    </row>
    <row r="29" spans="1:3" x14ac:dyDescent="0.2">
      <c r="A29" s="33">
        <f t="shared" si="1"/>
        <v>46061</v>
      </c>
      <c r="B29" s="32"/>
      <c r="C29" s="32"/>
    </row>
    <row r="30" spans="1:3" x14ac:dyDescent="0.2">
      <c r="A30" s="33">
        <f t="shared" si="1"/>
        <v>46067</v>
      </c>
      <c r="B30" s="32"/>
      <c r="C30" s="32"/>
    </row>
    <row r="31" spans="1:3" x14ac:dyDescent="0.2">
      <c r="A31" s="33">
        <f t="shared" si="1"/>
        <v>46068</v>
      </c>
      <c r="B31" s="32"/>
      <c r="C31" s="32"/>
    </row>
    <row r="32" spans="1:3" x14ac:dyDescent="0.2">
      <c r="A32" s="33">
        <f t="shared" si="1"/>
        <v>46074</v>
      </c>
      <c r="B32" s="32"/>
      <c r="C32" s="32"/>
    </row>
    <row r="33" spans="1:3" x14ac:dyDescent="0.2">
      <c r="A33" s="33">
        <f t="shared" si="1"/>
        <v>46075</v>
      </c>
      <c r="B33" s="32"/>
      <c r="C33" s="32"/>
    </row>
    <row r="34" spans="1:3" x14ac:dyDescent="0.2">
      <c r="A34" s="33">
        <f t="shared" si="1"/>
        <v>46081</v>
      </c>
      <c r="B34" s="32"/>
      <c r="C34" s="32"/>
    </row>
    <row r="35" spans="1:3" x14ac:dyDescent="0.2">
      <c r="A35" s="33">
        <f t="shared" si="1"/>
        <v>46082</v>
      </c>
      <c r="B35" s="32"/>
      <c r="C35" s="32"/>
    </row>
    <row r="36" spans="1:3" x14ac:dyDescent="0.2">
      <c r="A36" s="33">
        <f t="shared" si="1"/>
        <v>46088</v>
      </c>
      <c r="B36" s="32"/>
      <c r="C36" s="32"/>
    </row>
    <row r="37" spans="1:3" x14ac:dyDescent="0.2">
      <c r="A37" s="33">
        <f t="shared" si="1"/>
        <v>46089</v>
      </c>
      <c r="B37" s="32"/>
      <c r="C37" s="32"/>
    </row>
    <row r="38" spans="1:3" x14ac:dyDescent="0.2">
      <c r="A38" s="33">
        <f t="shared" si="1"/>
        <v>46095</v>
      </c>
      <c r="B38" s="32"/>
      <c r="C38" s="32"/>
    </row>
    <row r="39" spans="1:3" x14ac:dyDescent="0.2">
      <c r="A39" s="33">
        <f t="shared" si="1"/>
        <v>46096</v>
      </c>
      <c r="B39" s="32"/>
      <c r="C39" s="32"/>
    </row>
    <row r="40" spans="1:3" x14ac:dyDescent="0.2">
      <c r="A40" s="33">
        <f t="shared" si="1"/>
        <v>46102</v>
      </c>
      <c r="B40" s="32"/>
      <c r="C40" s="32"/>
    </row>
    <row r="41" spans="1:3" x14ac:dyDescent="0.2">
      <c r="A41" s="33">
        <f t="shared" si="1"/>
        <v>46103</v>
      </c>
      <c r="B41" s="32"/>
      <c r="C41" s="32"/>
    </row>
    <row r="42" spans="1:3" x14ac:dyDescent="0.2">
      <c r="A42" s="33">
        <f t="shared" si="1"/>
        <v>46109</v>
      </c>
      <c r="B42" s="32"/>
      <c r="C42" s="32"/>
    </row>
    <row r="43" spans="1:3" x14ac:dyDescent="0.2">
      <c r="A43" s="33">
        <f t="shared" si="1"/>
        <v>46110</v>
      </c>
      <c r="B43" s="32"/>
      <c r="C43" s="32"/>
    </row>
    <row r="44" spans="1:3" x14ac:dyDescent="0.2">
      <c r="A44" s="33">
        <f t="shared" si="1"/>
        <v>46116</v>
      </c>
      <c r="B44" s="32"/>
      <c r="C44" s="32"/>
    </row>
    <row r="45" spans="1:3" x14ac:dyDescent="0.2">
      <c r="A45" s="33">
        <f t="shared" si="1"/>
        <v>46117</v>
      </c>
      <c r="B45" s="32"/>
      <c r="C45" s="32"/>
    </row>
    <row r="46" spans="1:3" x14ac:dyDescent="0.2">
      <c r="A46" s="33">
        <f t="shared" si="1"/>
        <v>46123</v>
      </c>
      <c r="B46" s="32"/>
      <c r="C46" s="32"/>
    </row>
    <row r="47" spans="1:3" x14ac:dyDescent="0.2">
      <c r="A47" s="33">
        <f t="shared" si="1"/>
        <v>46124</v>
      </c>
      <c r="B47" s="32"/>
      <c r="C47" s="32"/>
    </row>
    <row r="48" spans="1:3" x14ac:dyDescent="0.2">
      <c r="A48" s="33">
        <f t="shared" si="1"/>
        <v>46130</v>
      </c>
      <c r="B48" s="32"/>
      <c r="C48" s="32"/>
    </row>
    <row r="49" spans="1:3" x14ac:dyDescent="0.2">
      <c r="A49" s="33">
        <f t="shared" si="1"/>
        <v>46131</v>
      </c>
      <c r="B49" s="32"/>
      <c r="C49" s="32"/>
    </row>
    <row r="50" spans="1:3" x14ac:dyDescent="0.2">
      <c r="A50" s="33">
        <f t="shared" si="1"/>
        <v>46137</v>
      </c>
      <c r="B50" s="32"/>
      <c r="C50" s="32"/>
    </row>
    <row r="51" spans="1:3" x14ac:dyDescent="0.2">
      <c r="A51" s="33">
        <f t="shared" si="1"/>
        <v>46138</v>
      </c>
      <c r="B51" s="32"/>
      <c r="C51" s="32"/>
    </row>
    <row r="52" spans="1:3" x14ac:dyDescent="0.2">
      <c r="A52" s="33">
        <f t="shared" si="1"/>
        <v>46144</v>
      </c>
      <c r="B52" s="32"/>
      <c r="C52" s="32"/>
    </row>
    <row r="53" spans="1:3" x14ac:dyDescent="0.2">
      <c r="A53" s="33">
        <f t="shared" si="1"/>
        <v>46145</v>
      </c>
      <c r="B53" s="32"/>
      <c r="C53" s="32"/>
    </row>
    <row r="54" spans="1:3" x14ac:dyDescent="0.2">
      <c r="A54" s="33">
        <f t="shared" si="1"/>
        <v>46151</v>
      </c>
      <c r="B54" s="32"/>
      <c r="C54" s="32"/>
    </row>
    <row r="55" spans="1:3" x14ac:dyDescent="0.2">
      <c r="A55" s="33">
        <f t="shared" si="1"/>
        <v>46152</v>
      </c>
      <c r="B55" s="32"/>
      <c r="C55" s="32"/>
    </row>
    <row r="56" spans="1:3" x14ac:dyDescent="0.2">
      <c r="A56" s="33">
        <f t="shared" si="1"/>
        <v>46158</v>
      </c>
      <c r="B56" s="32"/>
      <c r="C56" s="32"/>
    </row>
    <row r="57" spans="1:3" x14ac:dyDescent="0.2">
      <c r="A57" s="33">
        <f t="shared" si="1"/>
        <v>46159</v>
      </c>
      <c r="B57" s="32"/>
      <c r="C57" s="32"/>
    </row>
    <row r="58" spans="1:3" x14ac:dyDescent="0.2">
      <c r="A58" s="33">
        <f t="shared" si="1"/>
        <v>46165</v>
      </c>
      <c r="B58" s="32"/>
      <c r="C58" s="32"/>
    </row>
    <row r="59" spans="1:3" x14ac:dyDescent="0.2">
      <c r="A59" s="33">
        <f t="shared" si="1"/>
        <v>46166</v>
      </c>
      <c r="B59" s="32"/>
      <c r="C59" s="32"/>
    </row>
    <row r="60" spans="1:3" x14ac:dyDescent="0.2">
      <c r="A60" s="33">
        <f t="shared" si="1"/>
        <v>46172</v>
      </c>
      <c r="B60" s="32"/>
      <c r="C60" s="32"/>
    </row>
    <row r="61" spans="1:3" x14ac:dyDescent="0.2">
      <c r="A61" s="33">
        <f t="shared" si="1"/>
        <v>46173</v>
      </c>
      <c r="B61" s="32"/>
      <c r="C61" s="32"/>
    </row>
    <row r="62" spans="1:3" x14ac:dyDescent="0.2">
      <c r="A62" s="33">
        <f t="shared" si="1"/>
        <v>46179</v>
      </c>
      <c r="B62" s="32"/>
      <c r="C62" s="32"/>
    </row>
    <row r="63" spans="1:3" x14ac:dyDescent="0.2">
      <c r="A63" s="33">
        <f t="shared" si="1"/>
        <v>46180</v>
      </c>
      <c r="B63" s="32"/>
      <c r="C63" s="32"/>
    </row>
    <row r="64" spans="1:3" x14ac:dyDescent="0.2">
      <c r="A64" s="33">
        <f t="shared" si="1"/>
        <v>46186</v>
      </c>
      <c r="B64" s="32"/>
      <c r="C64" s="32"/>
    </row>
    <row r="65" spans="1:3" x14ac:dyDescent="0.2">
      <c r="A65" s="33">
        <f t="shared" si="1"/>
        <v>46187</v>
      </c>
      <c r="B65" s="32"/>
      <c r="C65" s="32"/>
    </row>
    <row r="66" spans="1:3" x14ac:dyDescent="0.2">
      <c r="A66" s="33">
        <f t="shared" si="1"/>
        <v>46193</v>
      </c>
      <c r="B66" s="32"/>
      <c r="C66" s="32"/>
    </row>
    <row r="67" spans="1:3" x14ac:dyDescent="0.2">
      <c r="A67" s="33">
        <f t="shared" si="1"/>
        <v>46194</v>
      </c>
      <c r="B67" s="32"/>
      <c r="C67" s="32"/>
    </row>
    <row r="68" spans="1:3" x14ac:dyDescent="0.2">
      <c r="A68" s="33">
        <f t="shared" si="1"/>
        <v>46200</v>
      </c>
      <c r="B68" s="32"/>
      <c r="C68" s="32"/>
    </row>
    <row r="69" spans="1:3" x14ac:dyDescent="0.2">
      <c r="A69" s="33">
        <f t="shared" si="1"/>
        <v>46201</v>
      </c>
      <c r="B69" s="32"/>
      <c r="C69" s="32"/>
    </row>
    <row r="70" spans="1:3" x14ac:dyDescent="0.2">
      <c r="A70" s="33">
        <f t="shared" si="1"/>
        <v>46207</v>
      </c>
      <c r="B70" s="32"/>
      <c r="C70" s="32"/>
    </row>
    <row r="71" spans="1:3" x14ac:dyDescent="0.2">
      <c r="A71" s="33">
        <f t="shared" si="1"/>
        <v>46208</v>
      </c>
      <c r="B71" s="32"/>
      <c r="C71" s="32"/>
    </row>
    <row r="72" spans="1:3" x14ac:dyDescent="0.2">
      <c r="A72" s="33">
        <f t="shared" si="1"/>
        <v>46214</v>
      </c>
      <c r="B72" s="32"/>
      <c r="C72" s="32"/>
    </row>
    <row r="73" spans="1:3" x14ac:dyDescent="0.2">
      <c r="A73" s="33">
        <f t="shared" si="1"/>
        <v>46215</v>
      </c>
      <c r="B73" s="32"/>
      <c r="C73" s="32"/>
    </row>
    <row r="74" spans="1:3" x14ac:dyDescent="0.2">
      <c r="A74" s="33">
        <f t="shared" si="1"/>
        <v>46221</v>
      </c>
      <c r="B74" s="32"/>
      <c r="C74" s="32"/>
    </row>
    <row r="75" spans="1:3" x14ac:dyDescent="0.2">
      <c r="A75" s="33">
        <f t="shared" si="1"/>
        <v>46222</v>
      </c>
      <c r="B75" s="32"/>
      <c r="C75" s="32"/>
    </row>
    <row r="76" spans="1:3" x14ac:dyDescent="0.2">
      <c r="A76" s="33">
        <f t="shared" si="1"/>
        <v>46228</v>
      </c>
      <c r="B76" s="32"/>
      <c r="C76" s="32"/>
    </row>
    <row r="77" spans="1:3" x14ac:dyDescent="0.2">
      <c r="A77" s="33">
        <f t="shared" si="1"/>
        <v>46229</v>
      </c>
      <c r="B77" s="32"/>
      <c r="C77" s="32"/>
    </row>
    <row r="78" spans="1:3" x14ac:dyDescent="0.2">
      <c r="A78" s="33">
        <f t="shared" si="1"/>
        <v>46235</v>
      </c>
      <c r="B78" s="32"/>
      <c r="C78" s="32"/>
    </row>
    <row r="79" spans="1:3" x14ac:dyDescent="0.2">
      <c r="A79" s="33">
        <f t="shared" si="1"/>
        <v>46236</v>
      </c>
      <c r="B79" s="32"/>
      <c r="C79" s="32"/>
    </row>
    <row r="80" spans="1:3" x14ac:dyDescent="0.2">
      <c r="A80" s="33">
        <f>IF(WEEKDAY(A79)=7,A79+1,A79+(7-WEEKDAY(A79)))</f>
        <v>46242</v>
      </c>
      <c r="B80" s="32"/>
      <c r="C80" s="32"/>
    </row>
    <row r="81" spans="1:3" x14ac:dyDescent="0.2">
      <c r="A81" s="33">
        <f t="shared" si="1"/>
        <v>46243</v>
      </c>
      <c r="B81" s="32"/>
      <c r="C81" s="32"/>
    </row>
    <row r="82" spans="1:3" x14ac:dyDescent="0.2">
      <c r="A82" s="33">
        <f t="shared" si="1"/>
        <v>46249</v>
      </c>
      <c r="B82" s="32"/>
      <c r="C82" s="32"/>
    </row>
    <row r="83" spans="1:3" x14ac:dyDescent="0.2">
      <c r="A83" s="33">
        <f t="shared" si="1"/>
        <v>46250</v>
      </c>
      <c r="B83" s="32"/>
      <c r="C83" s="32"/>
    </row>
    <row r="84" spans="1:3" x14ac:dyDescent="0.2">
      <c r="A84" s="33">
        <f t="shared" ref="A84:A107" si="2">IF(WEEKDAY(A83)=7,A83+1,A83+(7-WEEKDAY(A83)))</f>
        <v>46256</v>
      </c>
      <c r="B84" s="32"/>
      <c r="C84" s="32"/>
    </row>
    <row r="85" spans="1:3" x14ac:dyDescent="0.2">
      <c r="A85" s="33">
        <f t="shared" si="2"/>
        <v>46257</v>
      </c>
      <c r="B85" s="32"/>
      <c r="C85" s="32"/>
    </row>
    <row r="86" spans="1:3" x14ac:dyDescent="0.2">
      <c r="A86" s="33">
        <f t="shared" si="2"/>
        <v>46263</v>
      </c>
      <c r="B86" s="32"/>
      <c r="C86" s="32"/>
    </row>
    <row r="87" spans="1:3" x14ac:dyDescent="0.2">
      <c r="A87" s="33">
        <f t="shared" si="2"/>
        <v>46264</v>
      </c>
      <c r="B87" s="32"/>
      <c r="C87" s="32"/>
    </row>
    <row r="88" spans="1:3" x14ac:dyDescent="0.2">
      <c r="A88" s="33">
        <f t="shared" si="2"/>
        <v>46270</v>
      </c>
      <c r="B88" s="32"/>
      <c r="C88" s="32"/>
    </row>
    <row r="89" spans="1:3" x14ac:dyDescent="0.2">
      <c r="A89" s="33">
        <f t="shared" si="2"/>
        <v>46271</v>
      </c>
      <c r="B89" s="32"/>
      <c r="C89" s="32"/>
    </row>
    <row r="90" spans="1:3" x14ac:dyDescent="0.2">
      <c r="A90" s="33">
        <f t="shared" si="2"/>
        <v>46277</v>
      </c>
      <c r="B90" s="32"/>
      <c r="C90" s="32"/>
    </row>
    <row r="91" spans="1:3" x14ac:dyDescent="0.2">
      <c r="A91" s="33">
        <f t="shared" si="2"/>
        <v>46278</v>
      </c>
      <c r="B91" s="32"/>
      <c r="C91" s="32"/>
    </row>
    <row r="92" spans="1:3" x14ac:dyDescent="0.2">
      <c r="A92" s="33">
        <f t="shared" si="2"/>
        <v>46284</v>
      </c>
      <c r="B92" s="32"/>
      <c r="C92" s="32"/>
    </row>
    <row r="93" spans="1:3" x14ac:dyDescent="0.2">
      <c r="A93" s="33">
        <f t="shared" si="2"/>
        <v>46285</v>
      </c>
      <c r="B93" s="32"/>
      <c r="C93" s="32"/>
    </row>
    <row r="94" spans="1:3" x14ac:dyDescent="0.2">
      <c r="A94" s="33">
        <f t="shared" si="2"/>
        <v>46291</v>
      </c>
      <c r="B94" s="32"/>
      <c r="C94" s="32"/>
    </row>
    <row r="95" spans="1:3" x14ac:dyDescent="0.2">
      <c r="A95" s="33">
        <f t="shared" si="2"/>
        <v>46292</v>
      </c>
      <c r="B95" s="32"/>
      <c r="C95" s="32"/>
    </row>
    <row r="96" spans="1:3" x14ac:dyDescent="0.2">
      <c r="A96" s="33">
        <f t="shared" si="2"/>
        <v>46298</v>
      </c>
      <c r="B96" s="32"/>
      <c r="C96" s="32"/>
    </row>
    <row r="97" spans="1:3" x14ac:dyDescent="0.2">
      <c r="A97" s="33">
        <f t="shared" si="2"/>
        <v>46299</v>
      </c>
      <c r="B97" s="32"/>
      <c r="C97" s="32"/>
    </row>
    <row r="98" spans="1:3" x14ac:dyDescent="0.2">
      <c r="A98" s="33">
        <f t="shared" si="2"/>
        <v>46305</v>
      </c>
      <c r="B98" s="32"/>
      <c r="C98" s="32"/>
    </row>
    <row r="99" spans="1:3" x14ac:dyDescent="0.2">
      <c r="A99" s="33">
        <f t="shared" si="2"/>
        <v>46306</v>
      </c>
      <c r="B99" s="32"/>
      <c r="C99" s="32"/>
    </row>
    <row r="100" spans="1:3" x14ac:dyDescent="0.2">
      <c r="A100" s="33">
        <f t="shared" si="2"/>
        <v>46312</v>
      </c>
      <c r="B100" s="32"/>
      <c r="C100" s="32"/>
    </row>
    <row r="101" spans="1:3" x14ac:dyDescent="0.2">
      <c r="A101" s="33">
        <f t="shared" si="2"/>
        <v>46313</v>
      </c>
      <c r="B101" s="32"/>
      <c r="C101" s="32"/>
    </row>
    <row r="102" spans="1:3" x14ac:dyDescent="0.2">
      <c r="A102" s="33">
        <f t="shared" si="2"/>
        <v>46319</v>
      </c>
      <c r="B102" s="32"/>
      <c r="C102" s="32"/>
    </row>
    <row r="103" spans="1:3" x14ac:dyDescent="0.2">
      <c r="A103" s="33">
        <f t="shared" si="2"/>
        <v>46320</v>
      </c>
      <c r="B103" s="32"/>
      <c r="C103" s="32"/>
    </row>
    <row r="104" spans="1:3" x14ac:dyDescent="0.2">
      <c r="A104" s="33">
        <f t="shared" si="2"/>
        <v>46326</v>
      </c>
      <c r="B104" s="32"/>
      <c r="C104" s="32"/>
    </row>
    <row r="105" spans="1:3" x14ac:dyDescent="0.2">
      <c r="A105" s="33">
        <f t="shared" si="2"/>
        <v>46327</v>
      </c>
      <c r="B105" s="32"/>
      <c r="C105" s="32"/>
    </row>
    <row r="106" spans="1:3" x14ac:dyDescent="0.2">
      <c r="A106" s="33">
        <f t="shared" si="2"/>
        <v>46333</v>
      </c>
      <c r="B106" s="32"/>
      <c r="C106" s="32"/>
    </row>
    <row r="107" spans="1:3" x14ac:dyDescent="0.2">
      <c r="A107" s="33">
        <f t="shared" si="2"/>
        <v>46334</v>
      </c>
      <c r="B107" s="32"/>
      <c r="C107" s="32"/>
    </row>
    <row r="108" spans="1:3" x14ac:dyDescent="0.2">
      <c r="A108" s="33">
        <f>IF(WEEKDAY(A107)=7,A107+1,A107+(7-WEEKDAY(A107)))</f>
        <v>46340</v>
      </c>
      <c r="B108" s="32"/>
      <c r="C108" s="32"/>
    </row>
    <row r="109" spans="1:3" x14ac:dyDescent="0.2">
      <c r="A109" s="33">
        <f t="shared" ref="A109:A117" si="3">IF(WEEKDAY(A108)=7,A108+1,A108+(7-WEEKDAY(A108)))</f>
        <v>46341</v>
      </c>
      <c r="B109" s="32"/>
      <c r="C109" s="32"/>
    </row>
    <row r="110" spans="1:3" x14ac:dyDescent="0.2">
      <c r="A110" s="33">
        <f t="shared" si="3"/>
        <v>46347</v>
      </c>
      <c r="B110" s="32"/>
      <c r="C110" s="32"/>
    </row>
    <row r="111" spans="1:3" x14ac:dyDescent="0.2">
      <c r="A111" s="33">
        <f t="shared" si="3"/>
        <v>46348</v>
      </c>
      <c r="B111" s="32"/>
      <c r="C111" s="32"/>
    </row>
    <row r="112" spans="1:3" x14ac:dyDescent="0.2">
      <c r="A112" s="33">
        <f t="shared" si="3"/>
        <v>46354</v>
      </c>
      <c r="B112" s="32"/>
      <c r="C112" s="32"/>
    </row>
    <row r="113" spans="1:3" x14ac:dyDescent="0.2">
      <c r="A113" s="33">
        <f t="shared" si="3"/>
        <v>46355</v>
      </c>
      <c r="B113" s="32"/>
      <c r="C113" s="32"/>
    </row>
    <row r="114" spans="1:3" x14ac:dyDescent="0.2">
      <c r="A114" s="33">
        <f t="shared" si="3"/>
        <v>46361</v>
      </c>
      <c r="B114" s="32"/>
      <c r="C114" s="32"/>
    </row>
    <row r="115" spans="1:3" x14ac:dyDescent="0.2">
      <c r="A115" s="33">
        <f t="shared" si="3"/>
        <v>46362</v>
      </c>
      <c r="B115" s="32"/>
      <c r="C115" s="32"/>
    </row>
    <row r="116" spans="1:3" x14ac:dyDescent="0.2">
      <c r="A116" s="33">
        <f t="shared" si="3"/>
        <v>46368</v>
      </c>
      <c r="B116" s="32"/>
      <c r="C116" s="32"/>
    </row>
    <row r="117" spans="1:3" x14ac:dyDescent="0.2">
      <c r="A117" s="33">
        <f t="shared" si="3"/>
        <v>46369</v>
      </c>
      <c r="B117" s="32"/>
      <c r="C117" s="32"/>
    </row>
    <row r="118" spans="1:3" x14ac:dyDescent="0.2">
      <c r="A118" s="33">
        <f>IF(WEEKDAY(A117)=7,A117+1,A117+(7-WEEKDAY(A117)))</f>
        <v>46375</v>
      </c>
      <c r="B118" s="32"/>
      <c r="C118" s="32"/>
    </row>
    <row r="119" spans="1:3" x14ac:dyDescent="0.2">
      <c r="A119" s="33">
        <f t="shared" ref="A119" si="4">IF(WEEKDAY(A118)=7,A118+1,A118+(7-WEEKDAY(A118)))</f>
        <v>46376</v>
      </c>
      <c r="B119" s="32"/>
      <c r="C119" s="32"/>
    </row>
    <row r="120" spans="1:3" x14ac:dyDescent="0.2">
      <c r="A120" s="33">
        <f>IF(WEEKDAY(A119)=7,A119+1,A119+(7-WEEKDAY(A119)))</f>
        <v>46382</v>
      </c>
      <c r="B120" s="32"/>
      <c r="C120" s="32"/>
    </row>
    <row r="121" spans="1:3" x14ac:dyDescent="0.2">
      <c r="A121" s="33">
        <f t="shared" ref="A121" si="5">IF(WEEKDAY(A120)=7,A120+1,A120+(7-WEEKDAY(A120)))</f>
        <v>46383</v>
      </c>
      <c r="B121" s="32"/>
    </row>
    <row r="122" spans="1:3" x14ac:dyDescent="0.2">
      <c r="A122" s="32"/>
    </row>
  </sheetData>
  <mergeCells count="12">
    <mergeCell ref="CP5:CV5"/>
    <mergeCell ref="F5:L5"/>
    <mergeCell ref="N5:T5"/>
    <mergeCell ref="V5:AB5"/>
    <mergeCell ref="AD5:AJ5"/>
    <mergeCell ref="AL5:AR5"/>
    <mergeCell ref="AT5:AZ5"/>
    <mergeCell ref="BB5:BH5"/>
    <mergeCell ref="BJ5:BP5"/>
    <mergeCell ref="BR5:BX5"/>
    <mergeCell ref="BZ5:CF5"/>
    <mergeCell ref="CH5:CN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6"/>
  <sheetViews>
    <sheetView workbookViewId="0"/>
  </sheetViews>
  <sheetFormatPr baseColWidth="10" defaultColWidth="8.83203125" defaultRowHeight="15" x14ac:dyDescent="0.2"/>
  <cols>
    <col min="1" max="1" width="10.6640625" customWidth="1"/>
    <col min="2" max="2" width="13" customWidth="1"/>
  </cols>
  <sheetData>
    <row r="1" spans="1:1" ht="16" thickBot="1" x14ac:dyDescent="0.25">
      <c r="A1" s="31" t="s">
        <v>13</v>
      </c>
    </row>
    <row r="2" spans="1:1" x14ac:dyDescent="0.2">
      <c r="A2" s="4" t="s">
        <v>0</v>
      </c>
    </row>
    <row r="3" spans="1:1" x14ac:dyDescent="0.2">
      <c r="A3" s="4" t="s">
        <v>1</v>
      </c>
    </row>
    <row r="4" spans="1:1" x14ac:dyDescent="0.2">
      <c r="A4" s="4" t="s">
        <v>2</v>
      </c>
    </row>
    <row r="5" spans="1:1" x14ac:dyDescent="0.2">
      <c r="A5" s="4" t="s">
        <v>3</v>
      </c>
    </row>
    <row r="6" spans="1:1" ht="16" thickBot="1" x14ac:dyDescent="0.25">
      <c r="A6" s="5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K35" sqref="K35"/>
    </sheetView>
  </sheetViews>
  <sheetFormatPr baseColWidth="10" defaultColWidth="8.83203125" defaultRowHeight="15" x14ac:dyDescent="0.2"/>
  <cols>
    <col min="1" max="1" width="15.6640625" bestFit="1" customWidth="1"/>
    <col min="3" max="3" width="12.6640625" bestFit="1" customWidth="1"/>
  </cols>
  <sheetData>
    <row r="1" spans="1:3" x14ac:dyDescent="0.2">
      <c r="A1" s="27" t="s">
        <v>44</v>
      </c>
      <c r="C1" s="27" t="s">
        <v>45</v>
      </c>
    </row>
    <row r="2" spans="1:3" x14ac:dyDescent="0.2">
      <c r="A2" t="s">
        <v>46</v>
      </c>
      <c r="C2" t="s">
        <v>47</v>
      </c>
    </row>
    <row r="3" spans="1:3" x14ac:dyDescent="0.2">
      <c r="A3" t="s">
        <v>48</v>
      </c>
      <c r="C3" t="s">
        <v>49</v>
      </c>
    </row>
    <row r="4" spans="1:3" x14ac:dyDescent="0.2">
      <c r="A4" t="s">
        <v>50</v>
      </c>
      <c r="C4" t="s">
        <v>51</v>
      </c>
    </row>
    <row r="5" spans="1:3" x14ac:dyDescent="0.2">
      <c r="A5" t="s">
        <v>52</v>
      </c>
      <c r="C5" t="s">
        <v>53</v>
      </c>
    </row>
    <row r="6" spans="1:3" x14ac:dyDescent="0.2">
      <c r="A6" t="s">
        <v>54</v>
      </c>
      <c r="C6" t="s">
        <v>55</v>
      </c>
    </row>
    <row r="7" spans="1:3" x14ac:dyDescent="0.2">
      <c r="A7" t="s">
        <v>56</v>
      </c>
    </row>
    <row r="8" spans="1:3" x14ac:dyDescent="0.2">
      <c r="A8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1"/>
  <sheetViews>
    <sheetView workbookViewId="0">
      <selection activeCell="G31" sqref="G31"/>
    </sheetView>
  </sheetViews>
  <sheetFormatPr baseColWidth="10" defaultColWidth="11.5" defaultRowHeight="15" x14ac:dyDescent="0.2"/>
  <sheetData>
    <row r="2" spans="2:6" ht="16" thickBot="1" x14ac:dyDescent="0.25"/>
    <row r="3" spans="2:6" ht="16" customHeight="1" x14ac:dyDescent="0.2">
      <c r="B3" s="59" t="s">
        <v>65</v>
      </c>
      <c r="C3" s="60"/>
      <c r="D3" s="60"/>
      <c r="E3" s="60"/>
      <c r="F3" s="61"/>
    </row>
    <row r="4" spans="2:6" x14ac:dyDescent="0.2">
      <c r="B4" s="62"/>
      <c r="C4" s="63"/>
      <c r="D4" s="63"/>
      <c r="E4" s="63"/>
      <c r="F4" s="64"/>
    </row>
    <row r="5" spans="2:6" x14ac:dyDescent="0.2">
      <c r="B5" s="62"/>
      <c r="C5" s="63"/>
      <c r="D5" s="63"/>
      <c r="E5" s="63"/>
      <c r="F5" s="64"/>
    </row>
    <row r="6" spans="2:6" x14ac:dyDescent="0.2">
      <c r="B6" s="62"/>
      <c r="C6" s="63"/>
      <c r="D6" s="63"/>
      <c r="E6" s="63"/>
      <c r="F6" s="64"/>
    </row>
    <row r="7" spans="2:6" x14ac:dyDescent="0.2">
      <c r="B7" s="62"/>
      <c r="C7" s="63"/>
      <c r="D7" s="63"/>
      <c r="E7" s="63"/>
      <c r="F7" s="64"/>
    </row>
    <row r="8" spans="2:6" ht="30" thickBot="1" x14ac:dyDescent="0.4">
      <c r="B8" s="65" t="s">
        <v>64</v>
      </c>
      <c r="C8" s="66"/>
      <c r="D8" s="66"/>
      <c r="E8" s="66"/>
      <c r="F8" s="67"/>
    </row>
    <row r="10" spans="2:6" ht="26" x14ac:dyDescent="0.3">
      <c r="D10" s="38" t="s">
        <v>67</v>
      </c>
    </row>
    <row r="11" spans="2:6" ht="19" x14ac:dyDescent="0.25">
      <c r="B11" s="68" t="s">
        <v>66</v>
      </c>
      <c r="C11" s="68"/>
      <c r="D11" s="68"/>
      <c r="E11" s="68"/>
      <c r="F11" s="68"/>
    </row>
  </sheetData>
  <mergeCells count="3">
    <mergeCell ref="B3:F7"/>
    <mergeCell ref="B8:F8"/>
    <mergeCell ref="B11:F11"/>
  </mergeCells>
  <hyperlinks>
    <hyperlink ref="B8" r:id="rId1" xr:uid="{00000000-0004-0000-04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2026 Leave planner | LeaveBoard</vt:lpstr>
      <vt:lpstr>Holidays</vt:lpstr>
      <vt:lpstr>Legend</vt:lpstr>
      <vt:lpstr>Employees</vt:lpstr>
      <vt:lpstr>Automated Leave Planner</vt:lpstr>
      <vt:lpstr>employees_names</vt:lpstr>
      <vt:lpstr>holidays</vt:lpstr>
      <vt:lpstr>leave_type</vt:lpstr>
      <vt:lpstr>weekend_holidays</vt:lpstr>
      <vt:lpstr>weekends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</dc:creator>
  <cp:lastModifiedBy>M R</cp:lastModifiedBy>
  <cp:lastPrinted>2019-05-26T23:27:42Z</cp:lastPrinted>
  <dcterms:created xsi:type="dcterms:W3CDTF">2019-05-26T22:52:40Z</dcterms:created>
  <dcterms:modified xsi:type="dcterms:W3CDTF">2025-10-17T08:52:48Z</dcterms:modified>
</cp:coreProperties>
</file>